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Taylor's Work\Web\SML\Fatality Files\"/>
    </mc:Choice>
  </mc:AlternateContent>
  <xr:revisionPtr revIDLastSave="0" documentId="8_{CBF14B29-4563-4E6C-AD3B-927D50FB3505}" xr6:coauthVersionLast="41" xr6:coauthVersionMax="41" xr10:uidLastSave="{00000000-0000-0000-0000-000000000000}"/>
  <bookViews>
    <workbookView xWindow="49170" yWindow="-4380" windowWidth="29040" windowHeight="15840" xr2:uid="{00000000-000D-0000-FFFF-FFFF00000000}"/>
  </bookViews>
  <sheets>
    <sheet name="Summary" sheetId="2" r:id="rId1"/>
    <sheet name="Districts" sheetId="3" r:id="rId2"/>
    <sheet name="Sheet1" sheetId="4" r:id="rId3"/>
  </sheets>
  <externalReferences>
    <externalReference r:id="rId4"/>
  </externalReferences>
  <definedNames>
    <definedName name="_xlnm.Print_Titles" localSheetId="0">Summary!$B:$B,Summary!$3:$3</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T50" i="2" l="1"/>
  <c r="T46" i="2"/>
  <c r="T47" i="2"/>
  <c r="T43" i="2" a="1"/>
  <c r="T43" i="2" s="1"/>
  <c r="T42" i="2" a="1"/>
  <c r="T42" i="2" s="1"/>
  <c r="T41" i="2" a="1"/>
  <c r="T41" i="2" s="1"/>
  <c r="T38" i="2" a="1"/>
  <c r="T38" i="2" s="1"/>
  <c r="T36" i="2" a="1"/>
  <c r="T36" i="2" s="1"/>
  <c r="T35" i="2" a="1"/>
  <c r="T35" i="2" s="1"/>
  <c r="T32" i="2" a="1"/>
  <c r="T32" i="2" s="1"/>
  <c r="T31" i="2" a="1"/>
  <c r="T31" i="2" s="1"/>
  <c r="T30" i="2" a="1"/>
  <c r="T30" i="2" s="1"/>
  <c r="T29" i="2" a="1"/>
  <c r="T29" i="2" s="1"/>
  <c r="T26" i="2" a="1"/>
  <c r="T26" i="2" s="1"/>
  <c r="T25" i="2" a="1"/>
  <c r="T25" i="2" s="1"/>
  <c r="T22" i="2" a="1"/>
  <c r="T22" i="2" s="1"/>
  <c r="T21" i="2" a="1"/>
  <c r="T21" i="2" s="1"/>
  <c r="T20" i="2" a="1"/>
  <c r="T20" i="2" s="1"/>
  <c r="T19" i="2" a="1"/>
  <c r="T19" i="2" s="1"/>
  <c r="T16" i="2" a="1"/>
  <c r="T16" i="2" s="1"/>
  <c r="T15" i="2" a="1"/>
  <c r="T15" i="2" s="1"/>
  <c r="T14" i="2" a="1"/>
  <c r="T14" i="2" s="1"/>
  <c r="T11" i="2" a="1"/>
  <c r="T11" i="2" s="1"/>
  <c r="T10" i="2" a="1"/>
  <c r="T10" i="2" s="1"/>
  <c r="T7" i="2" a="1"/>
  <c r="T7" i="2" s="1"/>
  <c r="T6" i="2" a="1"/>
  <c r="T6" i="2" s="1"/>
  <c r="T48" i="2"/>
  <c r="T51" i="2"/>
  <c r="T52" i="2"/>
  <c r="T53" i="2" s="1"/>
  <c r="T49" i="2"/>
  <c r="M53" i="2"/>
  <c r="BV175" i="2"/>
  <c r="BV173" i="2"/>
  <c r="BV174" i="2" s="1"/>
  <c r="BV52" i="2"/>
  <c r="BV51" i="2"/>
  <c r="BV50" i="2"/>
  <c r="BV49" i="2"/>
  <c r="BV48" i="2"/>
  <c r="BV47" i="2"/>
  <c r="BV46" i="2"/>
  <c r="BV53" i="2"/>
  <c r="BU175" i="2"/>
  <c r="BU173" i="2"/>
  <c r="BU52" i="2"/>
  <c r="BU51" i="2"/>
  <c r="BU50" i="2"/>
  <c r="BU49" i="2"/>
  <c r="BU48" i="2"/>
  <c r="BU47" i="2"/>
  <c r="BU46" i="2"/>
  <c r="BU53" i="2" s="1"/>
  <c r="BT175" i="2"/>
  <c r="BT173" i="2"/>
  <c r="BU174" i="2"/>
  <c r="BT52" i="2"/>
  <c r="BT51" i="2"/>
  <c r="BT50" i="2"/>
  <c r="BT49" i="2"/>
  <c r="BT48" i="2"/>
  <c r="BT47" i="2"/>
  <c r="BT53" i="2" s="1"/>
  <c r="BT46" i="2"/>
  <c r="BS175" i="2"/>
  <c r="BS173" i="2"/>
  <c r="BT174" i="2" s="1"/>
  <c r="BS52" i="2"/>
  <c r="BS51" i="2"/>
  <c r="BS50" i="2"/>
  <c r="BS49" i="2"/>
  <c r="BS48" i="2"/>
  <c r="BS47" i="2"/>
  <c r="BS46" i="2"/>
  <c r="BS53" i="2" s="1"/>
  <c r="BR175" i="2"/>
  <c r="BR173" i="2"/>
  <c r="BS174" i="2"/>
  <c r="BR52" i="2"/>
  <c r="BR51" i="2"/>
  <c r="BR50" i="2"/>
  <c r="BR49" i="2"/>
  <c r="BR48" i="2"/>
  <c r="BR47" i="2"/>
  <c r="BR46" i="2"/>
  <c r="BR53" i="2"/>
  <c r="BQ175" i="2"/>
  <c r="BQ173" i="2"/>
  <c r="BR174" i="2" s="1"/>
  <c r="BQ52" i="2"/>
  <c r="BQ51" i="2"/>
  <c r="BQ50" i="2"/>
  <c r="BQ49" i="2"/>
  <c r="BQ48" i="2"/>
  <c r="BQ47" i="2"/>
  <c r="BQ46" i="2"/>
  <c r="BQ53" i="2" s="1"/>
  <c r="BP175" i="2"/>
  <c r="BP173" i="2"/>
  <c r="BQ174" i="2"/>
  <c r="BP52" i="2"/>
  <c r="BP51" i="2"/>
  <c r="BP50" i="2"/>
  <c r="BP49" i="2"/>
  <c r="BP48" i="2"/>
  <c r="BP47" i="2"/>
  <c r="BP53" i="2" s="1"/>
  <c r="BP46" i="2"/>
  <c r="BO175" i="2"/>
  <c r="BO173" i="2"/>
  <c r="BP174" i="2" s="1"/>
  <c r="BO52" i="2"/>
  <c r="BO51" i="2"/>
  <c r="BO50" i="2"/>
  <c r="BO49" i="2"/>
  <c r="BO48" i="2"/>
  <c r="BO47" i="2"/>
  <c r="BO46" i="2"/>
  <c r="BO53" i="2" s="1"/>
  <c r="BN175" i="2"/>
  <c r="BN173" i="2"/>
  <c r="BO174" i="2"/>
  <c r="BN52" i="2"/>
  <c r="BN51" i="2"/>
  <c r="BN50" i="2"/>
  <c r="BN49" i="2"/>
  <c r="BN48" i="2"/>
  <c r="BN47" i="2"/>
  <c r="BN46" i="2"/>
  <c r="BN53" i="2"/>
  <c r="BM175" i="2"/>
  <c r="BM173" i="2"/>
  <c r="BN174" i="2" s="1"/>
  <c r="BM52" i="2"/>
  <c r="BM51" i="2"/>
  <c r="BM50" i="2"/>
  <c r="BM49" i="2"/>
  <c r="BM48" i="2"/>
  <c r="BM47" i="2"/>
  <c r="BM46" i="2"/>
  <c r="BM53" i="2" s="1"/>
  <c r="BL175" i="2"/>
  <c r="BL173" i="2"/>
  <c r="BM174" i="2"/>
  <c r="BL52" i="2"/>
  <c r="BL51" i="2"/>
  <c r="BL50" i="2"/>
  <c r="BL49" i="2"/>
  <c r="BL48" i="2"/>
  <c r="BL47" i="2"/>
  <c r="BL53" i="2" s="1"/>
  <c r="BL46" i="2"/>
  <c r="I175" i="2"/>
  <c r="BK175" i="2"/>
  <c r="BK173" i="2"/>
  <c r="BL174" i="2"/>
  <c r="BK52" i="2"/>
  <c r="BK51" i="2"/>
  <c r="BK50" i="2"/>
  <c r="BK49" i="2"/>
  <c r="BK48" i="2"/>
  <c r="BK47" i="2"/>
  <c r="BK53" i="2" s="1"/>
  <c r="BK46" i="2"/>
  <c r="BA175" i="2"/>
  <c r="AZ175" i="2"/>
  <c r="AY175" i="2"/>
  <c r="AX175" i="2"/>
  <c r="AW175" i="2"/>
  <c r="AV175" i="2"/>
  <c r="AU175" i="2"/>
  <c r="AT175" i="2"/>
  <c r="AS175" i="2"/>
  <c r="AR175" i="2"/>
  <c r="AQ175" i="2"/>
  <c r="AP175" i="2"/>
  <c r="AO175" i="2"/>
  <c r="AN175" i="2"/>
  <c r="AM175" i="2"/>
  <c r="AL175" i="2"/>
  <c r="AK175" i="2"/>
  <c r="AJ175" i="2"/>
  <c r="AI175" i="2"/>
  <c r="AH175" i="2"/>
  <c r="AG175" i="2"/>
  <c r="AF175" i="2"/>
  <c r="AE175" i="2"/>
  <c r="AD175" i="2"/>
  <c r="AC175" i="2"/>
  <c r="AB175" i="2"/>
  <c r="AA175" i="2"/>
  <c r="Z175" i="2"/>
  <c r="Y175" i="2"/>
  <c r="X175" i="2"/>
  <c r="W175" i="2"/>
  <c r="V175" i="2"/>
  <c r="U175" i="2"/>
  <c r="T175" i="2"/>
  <c r="S175" i="2"/>
  <c r="R175" i="2"/>
  <c r="Q175" i="2"/>
  <c r="P175" i="2"/>
  <c r="O175" i="2"/>
  <c r="N175" i="2"/>
  <c r="M175" i="2"/>
  <c r="L175" i="2"/>
  <c r="H175" i="2"/>
  <c r="BJ175" i="2"/>
  <c r="BJ173" i="2"/>
  <c r="BK174" i="2"/>
  <c r="BJ52" i="2"/>
  <c r="BJ51" i="2"/>
  <c r="BJ50" i="2"/>
  <c r="BJ49" i="2"/>
  <c r="BJ48" i="2"/>
  <c r="BJ47" i="2"/>
  <c r="BJ46" i="2"/>
  <c r="BJ53" i="2"/>
  <c r="BI175" i="2"/>
  <c r="BI173" i="2"/>
  <c r="BJ174" i="2" s="1"/>
  <c r="BI52" i="2"/>
  <c r="BI51" i="2"/>
  <c r="BI50" i="2"/>
  <c r="BI49" i="2"/>
  <c r="BI48" i="2"/>
  <c r="BI47" i="2"/>
  <c r="BI46" i="2"/>
  <c r="BI53" i="2" s="1"/>
  <c r="BH175" i="2"/>
  <c r="BH173" i="2"/>
  <c r="BI174" i="2"/>
  <c r="BH52" i="2"/>
  <c r="BH51" i="2"/>
  <c r="BH50" i="2"/>
  <c r="BH49" i="2"/>
  <c r="BH48" i="2"/>
  <c r="BH47" i="2"/>
  <c r="BH53" i="2" s="1"/>
  <c r="BH46" i="2"/>
  <c r="BG175" i="2"/>
  <c r="BG173" i="2"/>
  <c r="BH174" i="2" s="1"/>
  <c r="BG52" i="2"/>
  <c r="BG51" i="2"/>
  <c r="BG50" i="2"/>
  <c r="BG49" i="2"/>
  <c r="BG48" i="2"/>
  <c r="BG47" i="2"/>
  <c r="BG46" i="2"/>
  <c r="BG53" i="2" s="1"/>
  <c r="BF175" i="2"/>
  <c r="BF173" i="2"/>
  <c r="BG174" i="2"/>
  <c r="BF52" i="2"/>
  <c r="BF51" i="2"/>
  <c r="BF50" i="2"/>
  <c r="BF49" i="2"/>
  <c r="BF48" i="2"/>
  <c r="BF47" i="2"/>
  <c r="BF46" i="2"/>
  <c r="BF53" i="2"/>
  <c r="BE175" i="2"/>
  <c r="BE173" i="2"/>
  <c r="BF174" i="2" s="1"/>
  <c r="BE52" i="2"/>
  <c r="BE51" i="2"/>
  <c r="BE50" i="2"/>
  <c r="BE49" i="2"/>
  <c r="BE48" i="2"/>
  <c r="BE47" i="2"/>
  <c r="BE46" i="2"/>
  <c r="BE53" i="2" s="1"/>
  <c r="E173" i="2"/>
  <c r="E52" i="2"/>
  <c r="E51" i="2"/>
  <c r="E50" i="2"/>
  <c r="E49" i="2"/>
  <c r="E48" i="2"/>
  <c r="E47" i="2"/>
  <c r="E46" i="2"/>
  <c r="E53" i="2"/>
  <c r="BD175" i="2"/>
  <c r="BD173" i="2"/>
  <c r="BD52" i="2"/>
  <c r="BD51" i="2"/>
  <c r="BD50" i="2"/>
  <c r="BD49" i="2"/>
  <c r="BD48" i="2"/>
  <c r="BD47" i="2"/>
  <c r="BD46" i="2"/>
  <c r="BD53" i="2" s="1"/>
  <c r="BC175" i="2"/>
  <c r="BC173" i="2"/>
  <c r="BD174" i="2"/>
  <c r="BC52" i="2"/>
  <c r="BC51" i="2"/>
  <c r="BC50" i="2"/>
  <c r="BC49" i="2"/>
  <c r="BC48" i="2"/>
  <c r="BC47" i="2"/>
  <c r="BC53" i="2" s="1"/>
  <c r="BC46" i="2"/>
  <c r="BB175" i="2"/>
  <c r="BB173" i="2"/>
  <c r="BC174" i="2" s="1"/>
  <c r="BB52" i="2"/>
  <c r="BB51" i="2"/>
  <c r="BB50" i="2"/>
  <c r="BB49" i="2"/>
  <c r="BB48" i="2"/>
  <c r="BB47" i="2"/>
  <c r="BB46" i="2"/>
  <c r="BB53" i="2" s="1"/>
  <c r="BA173" i="2"/>
  <c r="BA174" i="2" s="1"/>
  <c r="BA52" i="2"/>
  <c r="BA51" i="2"/>
  <c r="BA50" i="2"/>
  <c r="BA49" i="2"/>
  <c r="BA48" i="2"/>
  <c r="BA47" i="2"/>
  <c r="BA46" i="2"/>
  <c r="BA53" i="2" s="1"/>
  <c r="AZ173" i="2"/>
  <c r="AZ174" i="2" s="1"/>
  <c r="AZ52" i="2"/>
  <c r="AZ51" i="2"/>
  <c r="AZ50" i="2"/>
  <c r="AZ49" i="2"/>
  <c r="AZ48" i="2"/>
  <c r="AZ47" i="2"/>
  <c r="AZ46" i="2"/>
  <c r="AZ53" i="2" s="1"/>
  <c r="AY173" i="2"/>
  <c r="AY174" i="2" s="1"/>
  <c r="AY52" i="2"/>
  <c r="AY51" i="2"/>
  <c r="AY50" i="2"/>
  <c r="AY49" i="2"/>
  <c r="AY48" i="2"/>
  <c r="AY47" i="2"/>
  <c r="AY46" i="2"/>
  <c r="AY53" i="2" s="1"/>
  <c r="AX173" i="2"/>
  <c r="AX174" i="2" s="1"/>
  <c r="AX52" i="2"/>
  <c r="AX51" i="2"/>
  <c r="AX50" i="2"/>
  <c r="AX49" i="2"/>
  <c r="AX48" i="2"/>
  <c r="AX47" i="2"/>
  <c r="AX46" i="2"/>
  <c r="AX53" i="2" s="1"/>
  <c r="AW173" i="2"/>
  <c r="AW174" i="2" s="1"/>
  <c r="AW52" i="2"/>
  <c r="AW51" i="2"/>
  <c r="AW50" i="2"/>
  <c r="AW49" i="2"/>
  <c r="AW48" i="2"/>
  <c r="AW47" i="2"/>
  <c r="AW53" i="2" s="1"/>
  <c r="AW46" i="2"/>
  <c r="AV173" i="2"/>
  <c r="AV174" i="2" s="1"/>
  <c r="AV52" i="2"/>
  <c r="AV51" i="2"/>
  <c r="AV50" i="2"/>
  <c r="AV49" i="2"/>
  <c r="AV48" i="2"/>
  <c r="AV47" i="2"/>
  <c r="AV46" i="2"/>
  <c r="AV53" i="2"/>
  <c r="AU173" i="2"/>
  <c r="AU174" i="2" s="1"/>
  <c r="AU52" i="2"/>
  <c r="AU51" i="2"/>
  <c r="AU50" i="2"/>
  <c r="AU49" i="2"/>
  <c r="AU48" i="2"/>
  <c r="AU47" i="2"/>
  <c r="AU53" i="2" s="1"/>
  <c r="AU46" i="2"/>
  <c r="AT173" i="2"/>
  <c r="AT174" i="2" s="1"/>
  <c r="AT52" i="2"/>
  <c r="AT51" i="2"/>
  <c r="AT50" i="2"/>
  <c r="AT49" i="2"/>
  <c r="AT48" i="2"/>
  <c r="AT47" i="2"/>
  <c r="AT46" i="2"/>
  <c r="AT53" i="2"/>
  <c r="AS173" i="2"/>
  <c r="AS174" i="2" s="1"/>
  <c r="AS52" i="2"/>
  <c r="AS51" i="2"/>
  <c r="AS50" i="2"/>
  <c r="AS49" i="2"/>
  <c r="AS48" i="2"/>
  <c r="AS47" i="2"/>
  <c r="AS53" i="2" s="1"/>
  <c r="AS46" i="2"/>
  <c r="AR173" i="2"/>
  <c r="AR174" i="2" s="1"/>
  <c r="AR52" i="2"/>
  <c r="AR51" i="2"/>
  <c r="AR50" i="2"/>
  <c r="AR49" i="2"/>
  <c r="AR48" i="2"/>
  <c r="AR47" i="2"/>
  <c r="AR46" i="2"/>
  <c r="AR53" i="2"/>
  <c r="AQ173" i="2"/>
  <c r="AQ174" i="2" s="1"/>
  <c r="AQ52" i="2"/>
  <c r="AQ51" i="2"/>
  <c r="AQ50" i="2"/>
  <c r="AQ49" i="2"/>
  <c r="AQ48" i="2"/>
  <c r="AQ47" i="2"/>
  <c r="AQ53" i="2" s="1"/>
  <c r="AQ46" i="2"/>
  <c r="AP173" i="2"/>
  <c r="AP174" i="2" s="1"/>
  <c r="AP52" i="2"/>
  <c r="AP51" i="2"/>
  <c r="AP50" i="2"/>
  <c r="AP49" i="2"/>
  <c r="AP48" i="2"/>
  <c r="AP47" i="2"/>
  <c r="AP46" i="2"/>
  <c r="AP53" i="2"/>
  <c r="AO173" i="2"/>
  <c r="AO52" i="2"/>
  <c r="AO51" i="2"/>
  <c r="AO50" i="2"/>
  <c r="AO49" i="2"/>
  <c r="AO48" i="2"/>
  <c r="AO47" i="2"/>
  <c r="AO53" i="2" s="1"/>
  <c r="AO46" i="2"/>
  <c r="AN173" i="2"/>
  <c r="AN174" i="2" s="1"/>
  <c r="AN52" i="2"/>
  <c r="AN51" i="2"/>
  <c r="AN50" i="2"/>
  <c r="AN49" i="2"/>
  <c r="AN48" i="2"/>
  <c r="AN47" i="2"/>
  <c r="AN53" i="2" s="1"/>
  <c r="AN46" i="2"/>
  <c r="AO174" i="2"/>
  <c r="AM173" i="2"/>
  <c r="AM52" i="2"/>
  <c r="AM51" i="2"/>
  <c r="AM50" i="2"/>
  <c r="AM49" i="2"/>
  <c r="AM48" i="2"/>
  <c r="AM47" i="2"/>
  <c r="AM46" i="2"/>
  <c r="AM53" i="2" s="1"/>
  <c r="AL173" i="2"/>
  <c r="AL174" i="2" s="1"/>
  <c r="AL52" i="2"/>
  <c r="AL51" i="2"/>
  <c r="AL50" i="2"/>
  <c r="AL49" i="2"/>
  <c r="AL48" i="2"/>
  <c r="AL47" i="2"/>
  <c r="AL53" i="2" s="1"/>
  <c r="AL46" i="2"/>
  <c r="AM174" i="2"/>
  <c r="AK173" i="2"/>
  <c r="AK52" i="2"/>
  <c r="AK51" i="2"/>
  <c r="AK50" i="2"/>
  <c r="AK49" i="2"/>
  <c r="AK48" i="2"/>
  <c r="AK47" i="2"/>
  <c r="AK46" i="2"/>
  <c r="AK53" i="2" s="1"/>
  <c r="AJ173" i="2"/>
  <c r="AJ174" i="2" s="1"/>
  <c r="AJ52" i="2"/>
  <c r="AJ51" i="2"/>
  <c r="AJ50" i="2"/>
  <c r="AJ49" i="2"/>
  <c r="AJ48" i="2"/>
  <c r="AJ47" i="2"/>
  <c r="AJ46" i="2"/>
  <c r="AJ53" i="2" s="1"/>
  <c r="AK174" i="2"/>
  <c r="AI173" i="2"/>
  <c r="AI52" i="2"/>
  <c r="AI51" i="2"/>
  <c r="AI50" i="2"/>
  <c r="AI49" i="2"/>
  <c r="AI48" i="2"/>
  <c r="AI47" i="2"/>
  <c r="AI53" i="2" s="1"/>
  <c r="AI46" i="2"/>
  <c r="AH173" i="2"/>
  <c r="AH174" i="2" s="1"/>
  <c r="AH52" i="2"/>
  <c r="AH51" i="2"/>
  <c r="AH50" i="2"/>
  <c r="AH49" i="2"/>
  <c r="AH48" i="2"/>
  <c r="AH47" i="2"/>
  <c r="AH46" i="2"/>
  <c r="AH53" i="2" s="1"/>
  <c r="AI174" i="2"/>
  <c r="AG173" i="2"/>
  <c r="AG52" i="2"/>
  <c r="AG51" i="2"/>
  <c r="AG50" i="2"/>
  <c r="AG49" i="2"/>
  <c r="AG48" i="2"/>
  <c r="AG47" i="2"/>
  <c r="AG53" i="2" s="1"/>
  <c r="AG46" i="2"/>
  <c r="AF173" i="2"/>
  <c r="AF174" i="2" s="1"/>
  <c r="AF52" i="2"/>
  <c r="AF51" i="2"/>
  <c r="AF50" i="2"/>
  <c r="AF49" i="2"/>
  <c r="AF48" i="2"/>
  <c r="AF47" i="2"/>
  <c r="AF46" i="2"/>
  <c r="AF53" i="2" s="1"/>
  <c r="AG174" i="2"/>
  <c r="AE173" i="2"/>
  <c r="AE52" i="2"/>
  <c r="AE51" i="2"/>
  <c r="AE50" i="2"/>
  <c r="AE49" i="2"/>
  <c r="AE48" i="2"/>
  <c r="AE47" i="2"/>
  <c r="AE53" i="2" s="1"/>
  <c r="AE46" i="2"/>
  <c r="AD173" i="2"/>
  <c r="AD174" i="2" s="1"/>
  <c r="AD52" i="2"/>
  <c r="AD51" i="2"/>
  <c r="AD50" i="2"/>
  <c r="AD49" i="2"/>
  <c r="AD48" i="2"/>
  <c r="AD47" i="2"/>
  <c r="AD46" i="2"/>
  <c r="AD53" i="2" s="1"/>
  <c r="AE174" i="2"/>
  <c r="AC173" i="2"/>
  <c r="AC52" i="2"/>
  <c r="AC51" i="2"/>
  <c r="AC50" i="2"/>
  <c r="AC49" i="2"/>
  <c r="AC48" i="2"/>
  <c r="AC47" i="2"/>
  <c r="AC53" i="2" s="1"/>
  <c r="AC46" i="2"/>
  <c r="AB173" i="2"/>
  <c r="AB174" i="2" s="1"/>
  <c r="AB52" i="2"/>
  <c r="AB51" i="2"/>
  <c r="AB50" i="2"/>
  <c r="AB49" i="2"/>
  <c r="AB48" i="2"/>
  <c r="AB47" i="2"/>
  <c r="AB46" i="2"/>
  <c r="AB53" i="2" s="1"/>
  <c r="AC174" i="2"/>
  <c r="AA173" i="2"/>
  <c r="AA52" i="2"/>
  <c r="AA51" i="2"/>
  <c r="AA50" i="2"/>
  <c r="AA49" i="2"/>
  <c r="AA48" i="2"/>
  <c r="AA47" i="2"/>
  <c r="AA53" i="2" s="1"/>
  <c r="AA46" i="2"/>
  <c r="Z173" i="2"/>
  <c r="Z174" i="2" s="1"/>
  <c r="Z52" i="2"/>
  <c r="Z51" i="2"/>
  <c r="Z50" i="2"/>
  <c r="Z49" i="2"/>
  <c r="Z48" i="2"/>
  <c r="Z47" i="2"/>
  <c r="Z46" i="2"/>
  <c r="Z53" i="2" s="1"/>
  <c r="AA174" i="2"/>
  <c r="Y173" i="2"/>
  <c r="Y52" i="2"/>
  <c r="Y51" i="2"/>
  <c r="Y50" i="2"/>
  <c r="Y49" i="2"/>
  <c r="Y48" i="2"/>
  <c r="Y47" i="2"/>
  <c r="Y53" i="2" s="1"/>
  <c r="Y46" i="2"/>
  <c r="X173" i="2"/>
  <c r="X174" i="2" s="1"/>
  <c r="X52" i="2"/>
  <c r="X51" i="2"/>
  <c r="X50" i="2"/>
  <c r="X49" i="2"/>
  <c r="X48" i="2"/>
  <c r="X47" i="2"/>
  <c r="X46" i="2"/>
  <c r="X53" i="2" s="1"/>
  <c r="Y174" i="2"/>
  <c r="W173" i="2"/>
  <c r="W52" i="2"/>
  <c r="W51" i="2"/>
  <c r="W50" i="2"/>
  <c r="W49" i="2"/>
  <c r="W48" i="2"/>
  <c r="W47" i="2"/>
  <c r="W53" i="2" s="1"/>
  <c r="W46" i="2"/>
  <c r="V173" i="2"/>
  <c r="V174" i="2" s="1"/>
  <c r="V52" i="2"/>
  <c r="V51" i="2"/>
  <c r="V50" i="2"/>
  <c r="V49" i="2"/>
  <c r="V48" i="2"/>
  <c r="V47" i="2"/>
  <c r="V46" i="2"/>
  <c r="V53" i="2" s="1"/>
  <c r="W174" i="2"/>
  <c r="U173" i="2"/>
  <c r="U174" i="2" s="1"/>
  <c r="U52" i="2"/>
  <c r="U51" i="2"/>
  <c r="U50" i="2"/>
  <c r="U49" i="2"/>
  <c r="U48" i="2"/>
  <c r="U47" i="2"/>
  <c r="U46" i="2"/>
  <c r="U53" i="2" s="1"/>
  <c r="T173" i="2"/>
  <c r="T174" i="2" s="1"/>
  <c r="S173" i="2"/>
  <c r="S52" i="2"/>
  <c r="S51" i="2"/>
  <c r="S50" i="2"/>
  <c r="S49" i="2"/>
  <c r="S48" i="2"/>
  <c r="S47" i="2"/>
  <c r="S46" i="2"/>
  <c r="S53" i="2"/>
  <c r="R173" i="2"/>
  <c r="R52" i="2"/>
  <c r="R51" i="2"/>
  <c r="R50" i="2"/>
  <c r="R49" i="2"/>
  <c r="R48" i="2"/>
  <c r="R47" i="2"/>
  <c r="R46" i="2"/>
  <c r="R53" i="2" s="1"/>
  <c r="S174" i="2"/>
  <c r="Q173" i="2"/>
  <c r="R174" i="2"/>
  <c r="Q53" i="2"/>
  <c r="P173" i="2"/>
  <c r="Q174" i="2" s="1"/>
  <c r="P53" i="2"/>
  <c r="O173" i="2"/>
  <c r="P174" i="2"/>
  <c r="O53" i="2"/>
  <c r="N173" i="2"/>
  <c r="O174" i="2" s="1"/>
  <c r="N53" i="2"/>
  <c r="M173" i="2"/>
  <c r="M174" i="2" s="1"/>
  <c r="N174" i="2"/>
  <c r="L173" i="2"/>
  <c r="L52" i="2"/>
  <c r="L51" i="2"/>
  <c r="L50" i="2"/>
  <c r="L49" i="2"/>
  <c r="L48" i="2"/>
  <c r="L47" i="2"/>
  <c r="L46" i="2"/>
  <c r="L53" i="2" s="1"/>
  <c r="G175" i="2"/>
  <c r="E175" i="2"/>
  <c r="K175" i="2"/>
  <c r="J175" i="2"/>
  <c r="F175" i="2"/>
  <c r="I51" i="2"/>
  <c r="H51" i="2"/>
  <c r="G51" i="2"/>
  <c r="K51" i="2"/>
  <c r="J51" i="2"/>
  <c r="F51" i="2"/>
  <c r="I49" i="2"/>
  <c r="H49" i="2"/>
  <c r="G49" i="2"/>
  <c r="K49" i="2"/>
  <c r="J49" i="2"/>
  <c r="F49" i="2"/>
  <c r="D51" i="2"/>
  <c r="D49" i="2"/>
  <c r="I173" i="2"/>
  <c r="I52" i="2"/>
  <c r="I50" i="2"/>
  <c r="I48" i="2"/>
  <c r="I47" i="2"/>
  <c r="I46" i="2"/>
  <c r="I53" i="2"/>
  <c r="H173" i="2"/>
  <c r="I174" i="2"/>
  <c r="H52" i="2"/>
  <c r="H50" i="2"/>
  <c r="H48" i="2"/>
  <c r="H47" i="2"/>
  <c r="H46" i="2"/>
  <c r="H53" i="2"/>
  <c r="G173" i="2"/>
  <c r="G52" i="2"/>
  <c r="G50" i="2"/>
  <c r="G48" i="2"/>
  <c r="G47" i="2"/>
  <c r="G46" i="2"/>
  <c r="H174" i="2"/>
  <c r="G53" i="2"/>
  <c r="K173" i="2"/>
  <c r="L174" i="2"/>
  <c r="K52" i="2"/>
  <c r="K50" i="2"/>
  <c r="K48" i="2"/>
  <c r="K47" i="2"/>
  <c r="K46" i="2"/>
  <c r="K53" i="2" s="1"/>
  <c r="E174" i="2"/>
  <c r="J173" i="2"/>
  <c r="J174" i="2" s="1"/>
  <c r="J52" i="2"/>
  <c r="J50" i="2"/>
  <c r="J48" i="2"/>
  <c r="J47" i="2"/>
  <c r="J46" i="2"/>
  <c r="J53" i="2" s="1"/>
  <c r="F173" i="2"/>
  <c r="F174" i="2" s="1"/>
  <c r="F52" i="2"/>
  <c r="F50" i="2"/>
  <c r="F48" i="2"/>
  <c r="F47" i="2"/>
  <c r="F46" i="2"/>
  <c r="F53" i="2" s="1"/>
  <c r="G174" i="2"/>
  <c r="D175" i="2"/>
  <c r="D173" i="2"/>
  <c r="D52" i="2"/>
  <c r="D50" i="2"/>
  <c r="D48" i="2"/>
  <c r="D47" i="2"/>
  <c r="D46" i="2"/>
  <c r="D53" i="2" s="1"/>
  <c r="C173" i="2"/>
  <c r="C175" i="2"/>
  <c r="C52" i="2"/>
  <c r="C50" i="2"/>
  <c r="C48" i="2"/>
  <c r="C47" i="2"/>
  <c r="C46" i="2"/>
  <c r="C53" i="2" s="1"/>
  <c r="K174" i="2" l="1"/>
  <c r="BB174" i="2"/>
  <c r="BE174" i="2"/>
</calcChain>
</file>

<file path=xl/sharedStrings.xml><?xml version="1.0" encoding="utf-8"?>
<sst xmlns="http://schemas.openxmlformats.org/spreadsheetml/2006/main" count="300" uniqueCount="170">
  <si>
    <t>Fatalities - 2019 Weekly Update</t>
  </si>
  <si>
    <t>Year to Date</t>
  </si>
  <si>
    <t>Urban/Rural</t>
  </si>
  <si>
    <t>Urban</t>
  </si>
  <si>
    <t>Rural</t>
  </si>
  <si>
    <t>Alcohol Use</t>
  </si>
  <si>
    <t>Yes</t>
  </si>
  <si>
    <t>No</t>
  </si>
  <si>
    <t>On / Off Roadway</t>
  </si>
  <si>
    <t>On</t>
  </si>
  <si>
    <t>Off</t>
  </si>
  <si>
    <t>Unknown</t>
  </si>
  <si>
    <t>Involvement</t>
  </si>
  <si>
    <t>Bicyclist</t>
  </si>
  <si>
    <t>Pedestrian</t>
  </si>
  <si>
    <t>Motorcyclist</t>
  </si>
  <si>
    <t>CMV Involved</t>
  </si>
  <si>
    <t>Driver / Passenger</t>
  </si>
  <si>
    <t>Driver</t>
  </si>
  <si>
    <t>Passenger</t>
  </si>
  <si>
    <t>Age</t>
  </si>
  <si>
    <t>Less than 21</t>
  </si>
  <si>
    <t>21 to 64</t>
  </si>
  <si>
    <t>65 &amp; older</t>
  </si>
  <si>
    <t>Helmet Usage</t>
  </si>
  <si>
    <t>Non-DOT Compliant</t>
  </si>
  <si>
    <t>Seat Belt Usage</t>
  </si>
  <si>
    <t>Unknown/Improper</t>
  </si>
  <si>
    <t>District</t>
  </si>
  <si>
    <t>NW</t>
  </si>
  <si>
    <t>NE</t>
  </si>
  <si>
    <t>KC</t>
  </si>
  <si>
    <t>CD</t>
  </si>
  <si>
    <t>SL</t>
  </si>
  <si>
    <t>SW</t>
  </si>
  <si>
    <t>SE</t>
  </si>
  <si>
    <t>Total</t>
  </si>
  <si>
    <t>County</t>
  </si>
  <si>
    <t>ADAIR</t>
  </si>
  <si>
    <t>ANDREW</t>
  </si>
  <si>
    <t>ATCHISON</t>
  </si>
  <si>
    <t>AUDRAIN</t>
  </si>
  <si>
    <t>BARRY</t>
  </si>
  <si>
    <t>BARTON</t>
  </si>
  <si>
    <t>BATES</t>
  </si>
  <si>
    <t>BENTON</t>
  </si>
  <si>
    <t>BOLLINGER</t>
  </si>
  <si>
    <t>BOONE</t>
  </si>
  <si>
    <t>BUCHANAN</t>
  </si>
  <si>
    <t>BUTLER</t>
  </si>
  <si>
    <t>CALDWELL</t>
  </si>
  <si>
    <t>CALLAWAY</t>
  </si>
  <si>
    <t>CAMDEN</t>
  </si>
  <si>
    <t>CAPE GIRARDEAU</t>
  </si>
  <si>
    <t>CARROLL</t>
  </si>
  <si>
    <t>CARTER</t>
  </si>
  <si>
    <t>CASS</t>
  </si>
  <si>
    <t>CEDAR</t>
  </si>
  <si>
    <t>CHARITON</t>
  </si>
  <si>
    <t>CHRISTIAN</t>
  </si>
  <si>
    <t>CLARK</t>
  </si>
  <si>
    <t>CLAY</t>
  </si>
  <si>
    <t>CLINTON</t>
  </si>
  <si>
    <t>COLE</t>
  </si>
  <si>
    <t>COOPER</t>
  </si>
  <si>
    <t>CRAWFORD</t>
  </si>
  <si>
    <t>DADE</t>
  </si>
  <si>
    <t>DALLAS</t>
  </si>
  <si>
    <t>DAVIESS</t>
  </si>
  <si>
    <t>DEKALB</t>
  </si>
  <si>
    <t>DENT</t>
  </si>
  <si>
    <t>DOUGLAS</t>
  </si>
  <si>
    <t>DUNKLIN</t>
  </si>
  <si>
    <t>FRANKLIN</t>
  </si>
  <si>
    <t>GASCONADE</t>
  </si>
  <si>
    <t>GENTRY</t>
  </si>
  <si>
    <t>GREENE</t>
  </si>
  <si>
    <t>GRUNDY</t>
  </si>
  <si>
    <t>HARRISON</t>
  </si>
  <si>
    <t>HENRY</t>
  </si>
  <si>
    <t>HICKORY</t>
  </si>
  <si>
    <t>HOLT</t>
  </si>
  <si>
    <t>HOWARD</t>
  </si>
  <si>
    <t>HOWELL</t>
  </si>
  <si>
    <t>IRON</t>
  </si>
  <si>
    <t>JACKSON</t>
  </si>
  <si>
    <t>JASPER</t>
  </si>
  <si>
    <t>JEFFERSON</t>
  </si>
  <si>
    <t>JOHNSON</t>
  </si>
  <si>
    <t>KNOX</t>
  </si>
  <si>
    <t>LACLEDE</t>
  </si>
  <si>
    <t>LAFAYETTE</t>
  </si>
  <si>
    <t>LAWRENCE</t>
  </si>
  <si>
    <t>LEWIS</t>
  </si>
  <si>
    <t>LINCOLN</t>
  </si>
  <si>
    <t>LINN</t>
  </si>
  <si>
    <t>LIVINGSTON</t>
  </si>
  <si>
    <t>MCDONALD</t>
  </si>
  <si>
    <t>MACON</t>
  </si>
  <si>
    <t>MADISON</t>
  </si>
  <si>
    <t>MARIES</t>
  </si>
  <si>
    <t>MARION</t>
  </si>
  <si>
    <t>MERCER</t>
  </si>
  <si>
    <t>MILLER</t>
  </si>
  <si>
    <t>MISSISSIPPI</t>
  </si>
  <si>
    <t>MONITEAU</t>
  </si>
  <si>
    <t>MONROE</t>
  </si>
  <si>
    <t>MONTGOMERY</t>
  </si>
  <si>
    <t>MORGAN</t>
  </si>
  <si>
    <t>NEW MADRID</t>
  </si>
  <si>
    <t>NEWTON</t>
  </si>
  <si>
    <t>NODAWAY</t>
  </si>
  <si>
    <t>OREGON</t>
  </si>
  <si>
    <t>OSAGE</t>
  </si>
  <si>
    <t>OZARK</t>
  </si>
  <si>
    <t>PEMISCOT</t>
  </si>
  <si>
    <t>PERRY</t>
  </si>
  <si>
    <t>PETTIS</t>
  </si>
  <si>
    <t>PHELPS</t>
  </si>
  <si>
    <t>PIKE</t>
  </si>
  <si>
    <t>PLATTE</t>
  </si>
  <si>
    <t>POLK</t>
  </si>
  <si>
    <t>PULASKI</t>
  </si>
  <si>
    <t>PUTNAM</t>
  </si>
  <si>
    <t>RALLS</t>
  </si>
  <si>
    <t>RANDOLPH</t>
  </si>
  <si>
    <t>RAY</t>
  </si>
  <si>
    <t>REYNOLDS</t>
  </si>
  <si>
    <t>RIPLEY</t>
  </si>
  <si>
    <t>ST. CHARLES</t>
  </si>
  <si>
    <t>ST. CLAIR</t>
  </si>
  <si>
    <t>ST. FRANCOIS</t>
  </si>
  <si>
    <t>ST. LOUIS</t>
  </si>
  <si>
    <t>STE. GENEVIEVE</t>
  </si>
  <si>
    <t>SALINE</t>
  </si>
  <si>
    <t>SCHUYLER</t>
  </si>
  <si>
    <t>SCOTLAND</t>
  </si>
  <si>
    <t>SCOTT</t>
  </si>
  <si>
    <t>SHANNON</t>
  </si>
  <si>
    <t>SHELBY</t>
  </si>
  <si>
    <t>STODDARD</t>
  </si>
  <si>
    <t>STONE</t>
  </si>
  <si>
    <t>SULLIVAN</t>
  </si>
  <si>
    <t>TANEY</t>
  </si>
  <si>
    <t>TEXAS</t>
  </si>
  <si>
    <t>VERNON</t>
  </si>
  <si>
    <t>WARREN</t>
  </si>
  <si>
    <t>WASHINGTON</t>
  </si>
  <si>
    <t>WAYNE</t>
  </si>
  <si>
    <t>WEBSTER</t>
  </si>
  <si>
    <t>WORTH</t>
  </si>
  <si>
    <t>WRIGHT</t>
  </si>
  <si>
    <t>ST. LOUIS CITY</t>
  </si>
  <si>
    <t>UNKNOWN</t>
  </si>
  <si>
    <t xml:space="preserve">Total </t>
  </si>
  <si>
    <t>Weekly Increases</t>
  </si>
  <si>
    <t>NORTHWEST</t>
  </si>
  <si>
    <t>ANDREW or ATCHISON or BUCHANAN or CALDWELL or CARROLL or CHARITON OR CLINTON or DAVIESS or DEKALB or GENTRY or GRUNDY or HARRISON or HOLT or LINN OR LIVINGSTON or MERCER or NODAWAY or PUTNAM OR SULLIVAN OR WORTH</t>
  </si>
  <si>
    <t xml:space="preserve">SOUTHWEST </t>
  </si>
  <si>
    <t>BARRY or BARTON OR BATES OR BENTON OR CEDAR or CHRISTIAN or DADE or DALLAS or GREENE or HENRY OR HICKORY OR JASPER or LAWRENCE or MCDONALD or NEWTON or POLK OR ST. CLAIR OR STONE or TANEY or VERNON or WEBSTER</t>
  </si>
  <si>
    <t xml:space="preserve">NORTHEAST </t>
  </si>
  <si>
    <t>ADAIR or AUDRAIN or CLARK or KNOX or LEWIS or LINCOLN OR MACON or MARION or MONROE or MONTGOMERY OR PIKE or RALLS or RANDOLPH or SCHUYLER or SCOTLAND or SHELBY or WARREN</t>
  </si>
  <si>
    <t xml:space="preserve">SOUTHEAST </t>
  </si>
  <si>
    <t>BOLLINGER or BUTLER or CAPE GIRARDEAU or CARTER or DOUGLAS OR DUNKLIN or HOWELL or IRON or MADISON or MISSISSIPPI or NEW MADRID or OREGON or OZARK OR PEMISCOT or PERRY or REYNOLDS or RIPLEY or SCOTT or SHANNON or ST. FRANCOIS or STE. GENEVIEVE or STODDARD or TEXAS or WAYNE OR WRIGHT</t>
  </si>
  <si>
    <t>CENTRAL</t>
  </si>
  <si>
    <t>BOONE or CALLAWAY or CAMDEN or COLE or COOPER or CRAWFORD or DENT OR GASCONADE or HOWARD or LACLEDE OR MARIES or MILLER or MONITEAU or MORGAN or OSAGE or PHELPS or PULASKI or WASHINGTON</t>
  </si>
  <si>
    <t xml:space="preserve">KANSAS CITY </t>
  </si>
  <si>
    <t>CASS or CLAY OR JACKSON or JOHNSON or LAFAYETTE or PETTIS OR PLATTE or RAY or SALINE</t>
  </si>
  <si>
    <t xml:space="preserve">ST. LOUIS </t>
  </si>
  <si>
    <t>FRANKLIN or JEFFERSON or ST. CHARLES or ST. LOUIS or ST. LOUIS CITY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</si>
</sst>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0"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color indexed="8"/>
      <name val="Arial"/>
      <family val="2"/>
    </font>
    <font>
      <sz val="10"/>
      <name val="Arial"/>
      <family val="2"/>
    </font>
    <font>
      <i/>
      <sz val="10"/>
      <name val="Arial"/>
      <family val="2"/>
    </font>
    <font>
      <b/>
      <sz val="10"/>
      <color indexed="8"/>
      <name val="Arial"/>
      <family val="2"/>
    </font>
    <font>
      <b/>
      <u/>
      <sz val="10"/>
      <name val="Arial"/>
      <family val="2"/>
    </font>
    <font>
      <b/>
      <sz val="12"/>
      <name val="Arial"/>
      <family val="2"/>
    </font>
    <font>
      <b/>
      <i/>
      <sz val="10"/>
      <name val="Arial"/>
      <family val="2"/>
    </font>
    <font>
      <sz val="9"/>
      <color indexed="8"/>
      <name val="Arial"/>
      <family val="2"/>
    </font>
    <font>
      <sz val="9"/>
      <name val="Arial"/>
      <family val="2"/>
    </font>
    <font>
      <b/>
      <sz val="8"/>
      <color theme="1"/>
      <name val="Arial"/>
      <family val="2"/>
    </font>
    <font>
      <sz val="8"/>
      <color theme="1"/>
      <name val="Arial"/>
      <family val="2"/>
    </font>
    <font>
      <sz val="10"/>
      <color rgb="FF000000"/>
      <name val="Arial"/>
      <family val="2"/>
    </font>
    <font>
      <sz val="10"/>
      <color rgb="FF000000"/>
      <name val="ARIAL"/>
    </font>
  </fonts>
  <fills count="2">
    <fill>
      <patternFill patternType="none"/>
    </fill>
    <fill>
      <patternFill patternType="gray125"/>
    </fill>
  </fills>
  <borders count="1">
    <border>
      <left/>
      <right/>
      <top/>
      <bottom/>
      <diagonal/>
    </border>
  </borders>
  <cellStyleXfs count="84">
    <xf numFmtId="0" fontId="0" fillId="0" borderId="0"/>
    <xf numFmtId="0" fontId="27" fillId="0" borderId="0"/>
    <xf numFmtId="0" fontId="25" fillId="0" borderId="0"/>
    <xf numFmtId="9" fontId="25" fillId="0" borderId="0" applyFont="0" applyFill="0" applyBorder="0" applyAlignment="0" applyProtection="0"/>
    <xf numFmtId="0" fontId="28" fillId="0" borderId="0"/>
    <xf numFmtId="0" fontId="25" fillId="0" borderId="0"/>
    <xf numFmtId="9" fontId="28" fillId="0" borderId="0" applyFont="0" applyFill="0" applyBorder="0" applyAlignment="0" applyProtection="0"/>
    <xf numFmtId="0" fontId="38" fillId="0" borderId="0"/>
    <xf numFmtId="0" fontId="24" fillId="0" borderId="0"/>
    <xf numFmtId="9" fontId="24" fillId="0" borderId="0" applyFont="0" applyFill="0" applyBorder="0" applyAlignment="0" applyProtection="0"/>
    <xf numFmtId="0" fontId="24" fillId="0" borderId="0"/>
    <xf numFmtId="0" fontId="23" fillId="0" borderId="0"/>
    <xf numFmtId="9" fontId="23" fillId="0" borderId="0" applyFont="0" applyFill="0" applyBorder="0" applyAlignment="0" applyProtection="0"/>
    <xf numFmtId="0" fontId="23" fillId="0" borderId="0"/>
    <xf numFmtId="0" fontId="39" fillId="0" borderId="0"/>
    <xf numFmtId="0" fontId="22" fillId="0" borderId="0"/>
    <xf numFmtId="9" fontId="22" fillId="0" borderId="0" applyFont="0" applyFill="0" applyBorder="0" applyAlignment="0" applyProtection="0"/>
    <xf numFmtId="0" fontId="22" fillId="0" borderId="0"/>
    <xf numFmtId="0" fontId="21" fillId="0" borderId="0"/>
    <xf numFmtId="9" fontId="21" fillId="0" borderId="0" applyFont="0" applyFill="0" applyBorder="0" applyAlignment="0" applyProtection="0"/>
    <xf numFmtId="0" fontId="21" fillId="0" borderId="0"/>
    <xf numFmtId="0" fontId="20" fillId="0" borderId="0"/>
    <xf numFmtId="9" fontId="20" fillId="0" borderId="0" applyFont="0" applyFill="0" applyBorder="0" applyAlignment="0" applyProtection="0"/>
    <xf numFmtId="0" fontId="20" fillId="0" borderId="0"/>
    <xf numFmtId="0" fontId="19" fillId="0" borderId="0"/>
    <xf numFmtId="9" fontId="19" fillId="0" borderId="0" applyFont="0" applyFill="0" applyBorder="0" applyAlignment="0" applyProtection="0"/>
    <xf numFmtId="0" fontId="19" fillId="0" borderId="0"/>
    <xf numFmtId="0" fontId="18" fillId="0" borderId="0"/>
    <xf numFmtId="9" fontId="18" fillId="0" borderId="0" applyFont="0" applyFill="0" applyBorder="0" applyAlignment="0" applyProtection="0"/>
    <xf numFmtId="0" fontId="18" fillId="0" borderId="0"/>
    <xf numFmtId="0" fontId="17" fillId="0" borderId="0"/>
    <xf numFmtId="9" fontId="17" fillId="0" borderId="0" applyFont="0" applyFill="0" applyBorder="0" applyAlignment="0" applyProtection="0"/>
    <xf numFmtId="0" fontId="17" fillId="0" borderId="0"/>
    <xf numFmtId="0" fontId="16" fillId="0" borderId="0"/>
    <xf numFmtId="9" fontId="16" fillId="0" borderId="0" applyFont="0" applyFill="0" applyBorder="0" applyAlignment="0" applyProtection="0"/>
    <xf numFmtId="0" fontId="16" fillId="0" borderId="0"/>
    <xf numFmtId="0" fontId="15" fillId="0" borderId="0"/>
    <xf numFmtId="9" fontId="15" fillId="0" borderId="0" applyFont="0" applyFill="0" applyBorder="0" applyAlignment="0" applyProtection="0"/>
    <xf numFmtId="0" fontId="15" fillId="0" borderId="0"/>
    <xf numFmtId="0" fontId="14" fillId="0" borderId="0"/>
    <xf numFmtId="9" fontId="14" fillId="0" borderId="0" applyFont="0" applyFill="0" applyBorder="0" applyAlignment="0" applyProtection="0"/>
    <xf numFmtId="0" fontId="14" fillId="0" borderId="0"/>
    <xf numFmtId="0" fontId="13" fillId="0" borderId="0"/>
    <xf numFmtId="9" fontId="13" fillId="0" borderId="0" applyFont="0" applyFill="0" applyBorder="0" applyAlignment="0" applyProtection="0"/>
    <xf numFmtId="0" fontId="13" fillId="0" borderId="0"/>
    <xf numFmtId="0" fontId="12" fillId="0" borderId="0"/>
    <xf numFmtId="9" fontId="12" fillId="0" borderId="0" applyFont="0" applyFill="0" applyBorder="0" applyAlignment="0" applyProtection="0"/>
    <xf numFmtId="0" fontId="12" fillId="0" borderId="0"/>
    <xf numFmtId="0" fontId="28" fillId="0" borderId="0"/>
    <xf numFmtId="0" fontId="11" fillId="0" borderId="0"/>
    <xf numFmtId="9" fontId="11" fillId="0" borderId="0" applyFont="0" applyFill="0" applyBorder="0" applyAlignment="0" applyProtection="0"/>
    <xf numFmtId="0" fontId="11" fillId="0" borderId="0"/>
    <xf numFmtId="0" fontId="10" fillId="0" borderId="0"/>
    <xf numFmtId="9" fontId="10" fillId="0" borderId="0" applyFont="0" applyFill="0" applyBorder="0" applyAlignment="0" applyProtection="0"/>
    <xf numFmtId="0" fontId="10" fillId="0" borderId="0"/>
    <xf numFmtId="0" fontId="9" fillId="0" borderId="0"/>
    <xf numFmtId="9" fontId="9" fillId="0" borderId="0" applyFont="0" applyFill="0" applyBorder="0" applyAlignment="0" applyProtection="0"/>
    <xf numFmtId="0" fontId="9" fillId="0" borderId="0"/>
    <xf numFmtId="0" fontId="8" fillId="0" borderId="0"/>
    <xf numFmtId="9" fontId="8" fillId="0" borderId="0" applyFont="0" applyFill="0" applyBorder="0" applyAlignment="0" applyProtection="0"/>
    <xf numFmtId="0" fontId="8" fillId="0" borderId="0"/>
    <xf numFmtId="0" fontId="7" fillId="0" borderId="0"/>
    <xf numFmtId="9" fontId="7" fillId="0" borderId="0" applyFont="0" applyFill="0" applyBorder="0" applyAlignment="0" applyProtection="0"/>
    <xf numFmtId="0" fontId="7" fillId="0" borderId="0"/>
    <xf numFmtId="0" fontId="6" fillId="0" borderId="0"/>
    <xf numFmtId="9" fontId="6" fillId="0" borderId="0" applyFont="0" applyFill="0" applyBorder="0" applyAlignment="0" applyProtection="0"/>
    <xf numFmtId="0" fontId="6" fillId="0" borderId="0"/>
    <xf numFmtId="0" fontId="5" fillId="0" borderId="0"/>
    <xf numFmtId="9" fontId="5" fillId="0" borderId="0" applyFont="0" applyFill="0" applyBorder="0" applyAlignment="0" applyProtection="0"/>
    <xf numFmtId="0" fontId="5" fillId="0" borderId="0"/>
    <xf numFmtId="0" fontId="38" fillId="0" borderId="0"/>
    <xf numFmtId="0" fontId="4" fillId="0" borderId="0"/>
    <xf numFmtId="9" fontId="4" fillId="0" borderId="0" applyFont="0" applyFill="0" applyBorder="0" applyAlignment="0" applyProtection="0"/>
    <xf numFmtId="0" fontId="4" fillId="0" borderId="0"/>
    <xf numFmtId="0" fontId="39" fillId="0" borderId="0"/>
    <xf numFmtId="0" fontId="3" fillId="0" borderId="0"/>
    <xf numFmtId="9" fontId="3" fillId="0" borderId="0" applyFont="0" applyFill="0" applyBorder="0" applyAlignment="0" applyProtection="0"/>
    <xf numFmtId="0" fontId="3" fillId="0" borderId="0"/>
    <xf numFmtId="0" fontId="2" fillId="0" borderId="0"/>
    <xf numFmtId="9" fontId="2" fillId="0" borderId="0" applyFont="0" applyFill="0" applyBorder="0" applyAlignment="0" applyProtection="0"/>
    <xf numFmtId="0" fontId="2" fillId="0" borderId="0"/>
    <xf numFmtId="0" fontId="1" fillId="0" borderId="0"/>
    <xf numFmtId="9" fontId="1" fillId="0" borderId="0" applyFont="0" applyFill="0" applyBorder="0" applyAlignment="0" applyProtection="0"/>
    <xf numFmtId="0" fontId="1" fillId="0" borderId="0"/>
  </cellStyleXfs>
  <cellXfs count="82">
    <xf numFmtId="0" fontId="0" fillId="0" borderId="0" xfId="0"/>
    <xf numFmtId="0" fontId="26" fillId="0" borderId="0" xfId="0" applyFont="1" applyBorder="1"/>
    <xf numFmtId="0" fontId="0" fillId="0" borderId="0" xfId="0" applyBorder="1"/>
    <xf numFmtId="0" fontId="0" fillId="0" borderId="0" xfId="0" applyBorder="1" applyAlignment="1">
      <alignment horizontal="center"/>
    </xf>
    <xf numFmtId="0" fontId="26" fillId="0" borderId="0" xfId="0" applyFont="1" applyFill="1" applyBorder="1"/>
    <xf numFmtId="0" fontId="30" fillId="0" borderId="0" xfId="1" applyFont="1" applyFill="1" applyBorder="1" applyAlignment="1">
      <alignment horizontal="left"/>
    </xf>
    <xf numFmtId="0" fontId="31" fillId="0" borderId="0" xfId="0" applyFont="1" applyBorder="1"/>
    <xf numFmtId="0" fontId="31" fillId="0" borderId="0" xfId="0" applyFont="1" applyBorder="1" applyAlignment="1">
      <alignment horizontal="left"/>
    </xf>
    <xf numFmtId="0" fontId="31" fillId="0" borderId="0" xfId="0" applyFont="1" applyFill="1" applyBorder="1" applyAlignment="1">
      <alignment horizontal="left"/>
    </xf>
    <xf numFmtId="0" fontId="33" fillId="0" borderId="0" xfId="0" applyFont="1" applyBorder="1" applyAlignment="1">
      <alignment horizontal="right"/>
    </xf>
    <xf numFmtId="0" fontId="29" fillId="0" borderId="0" xfId="0" applyFont="1" applyBorder="1"/>
    <xf numFmtId="3" fontId="28" fillId="0" borderId="0" xfId="0" applyNumberFormat="1" applyFont="1" applyFill="1" applyBorder="1" applyAlignment="1">
      <alignment horizontal="center"/>
    </xf>
    <xf numFmtId="0" fontId="32" fillId="0" borderId="0" xfId="0" applyFont="1" applyBorder="1" applyAlignment="1"/>
    <xf numFmtId="0" fontId="0" fillId="0" borderId="0" xfId="0" applyBorder="1" applyAlignment="1"/>
    <xf numFmtId="0" fontId="34" fillId="0" borderId="0" xfId="1" applyFont="1" applyFill="1" applyBorder="1" applyAlignment="1">
      <alignment horizontal="left"/>
    </xf>
    <xf numFmtId="0" fontId="35" fillId="0" borderId="0" xfId="0" applyFont="1" applyBorder="1"/>
    <xf numFmtId="0" fontId="28" fillId="0" borderId="0" xfId="0" applyFont="1" applyBorder="1" applyAlignment="1">
      <alignment horizontal="center"/>
    </xf>
    <xf numFmtId="0" fontId="36" fillId="0" borderId="0" xfId="0" applyFont="1" applyFill="1" applyBorder="1" applyAlignment="1">
      <alignment horizontal="left" vertical="top"/>
    </xf>
    <xf numFmtId="0" fontId="36" fillId="0" borderId="0" xfId="0" applyFont="1" applyFill="1" applyBorder="1" applyAlignment="1">
      <alignment vertical="top"/>
    </xf>
    <xf numFmtId="0" fontId="37" fillId="0" borderId="0" xfId="0" applyFont="1" applyFill="1" applyBorder="1" applyAlignment="1">
      <alignment horizontal="left" vertical="top"/>
    </xf>
    <xf numFmtId="0" fontId="0" fillId="0" borderId="0" xfId="0" applyBorder="1" applyAlignment="1">
      <alignment horizontal="left"/>
    </xf>
    <xf numFmtId="0" fontId="29" fillId="0" borderId="0" xfId="0" applyFont="1" applyBorder="1" applyAlignment="1">
      <alignment horizontal="left"/>
    </xf>
    <xf numFmtId="0" fontId="28" fillId="0" borderId="0" xfId="0" applyFont="1" applyBorder="1" applyAlignment="1">
      <alignment horizontal="left"/>
    </xf>
    <xf numFmtId="0" fontId="28" fillId="0" borderId="0" xfId="0" applyFont="1" applyFill="1" applyBorder="1" applyAlignment="1">
      <alignment horizontal="left"/>
    </xf>
    <xf numFmtId="0" fontId="35" fillId="0" borderId="0" xfId="0" applyFont="1" applyBorder="1" applyAlignment="1">
      <alignment horizontal="left"/>
    </xf>
    <xf numFmtId="14" fontId="0" fillId="0" borderId="0" xfId="0" applyNumberFormat="1" applyAlignment="1">
      <alignment horizontal="center"/>
    </xf>
    <xf numFmtId="0" fontId="0" fillId="0" borderId="0" xfId="0" applyAlignment="1">
      <alignment horizontal="center"/>
    </xf>
    <xf numFmtId="0" fontId="0" fillId="0" borderId="0" xfId="0" applyBorder="1" applyAlignment="1">
      <alignment horizontal="center" vertical="center"/>
    </xf>
    <xf numFmtId="14" fontId="0" fillId="0" borderId="0" xfId="0" applyNumberFormat="1" applyAlignment="1">
      <alignment horizontal="center" vertical="center"/>
    </xf>
    <xf numFmtId="0" fontId="0" fillId="0" borderId="0" xfId="0" applyAlignment="1">
      <alignment horizontal="center" vertical="center"/>
    </xf>
    <xf numFmtId="14" fontId="0" fillId="0" borderId="0" xfId="0" applyNumberFormat="1"/>
    <xf numFmtId="0" fontId="28" fillId="0" borderId="0" xfId="0" applyFont="1" applyBorder="1" applyAlignment="1">
      <alignment horizontal="right"/>
    </xf>
    <xf numFmtId="0" fontId="29" fillId="0" borderId="0" xfId="0" applyFont="1" applyBorder="1" applyAlignment="1">
      <alignment horizontal="right"/>
    </xf>
    <xf numFmtId="0" fontId="27" fillId="0" borderId="0" xfId="1" applyFont="1" applyFill="1" applyBorder="1" applyAlignment="1" applyProtection="1">
      <alignment horizontal="center" wrapText="1"/>
    </xf>
    <xf numFmtId="0" fontId="28" fillId="0" borderId="0" xfId="0" applyFont="1" applyFill="1" applyBorder="1" applyAlignment="1">
      <alignment horizontal="right" vertical="center"/>
    </xf>
    <xf numFmtId="0" fontId="0" fillId="0" borderId="0" xfId="0" applyFill="1" applyBorder="1" applyAlignment="1">
      <alignment horizontal="right" vertical="center"/>
    </xf>
    <xf numFmtId="0" fontId="0" fillId="0" borderId="0" xfId="0" applyAlignment="1" applyProtection="1">
      <alignment horizontal="center"/>
    </xf>
    <xf numFmtId="0" fontId="31" fillId="0" borderId="0" xfId="0" applyFont="1" applyFill="1" applyBorder="1" applyAlignment="1">
      <alignment horizontal="left" vertical="center"/>
    </xf>
    <xf numFmtId="0" fontId="28" fillId="0" borderId="0" xfId="0" applyFont="1" applyFill="1" applyBorder="1" applyAlignment="1">
      <alignment horizontal="right"/>
    </xf>
    <xf numFmtId="0" fontId="0" fillId="0" borderId="0" xfId="0" applyAlignment="1" applyProtection="1">
      <alignment horizontal="center" vertical="center"/>
    </xf>
    <xf numFmtId="0" fontId="0" fillId="0" borderId="0" xfId="0" applyFill="1" applyAlignment="1" applyProtection="1">
      <alignment horizontal="center"/>
    </xf>
    <xf numFmtId="0" fontId="24" fillId="0" borderId="0" xfId="8" applyAlignment="1">
      <alignment horizontal="center"/>
    </xf>
    <xf numFmtId="0" fontId="24" fillId="0" borderId="0" xfId="10" applyAlignment="1">
      <alignment horizontal="center"/>
    </xf>
    <xf numFmtId="0" fontId="23" fillId="0" borderId="0" xfId="11" applyAlignment="1">
      <alignment horizontal="center"/>
    </xf>
    <xf numFmtId="0" fontId="23" fillId="0" borderId="0" xfId="13" applyAlignment="1">
      <alignment horizontal="center"/>
    </xf>
    <xf numFmtId="0" fontId="22" fillId="0" borderId="0" xfId="15" applyAlignment="1">
      <alignment horizontal="center"/>
    </xf>
    <xf numFmtId="0" fontId="22" fillId="0" borderId="0" xfId="17" applyFill="1" applyAlignment="1">
      <alignment horizontal="center"/>
    </xf>
    <xf numFmtId="0" fontId="22" fillId="0" borderId="0" xfId="17" applyAlignment="1">
      <alignment horizontal="center"/>
    </xf>
    <xf numFmtId="0" fontId="21" fillId="0" borderId="0" xfId="18" applyAlignment="1">
      <alignment horizontal="center"/>
    </xf>
    <xf numFmtId="0" fontId="0" fillId="0" borderId="0" xfId="0" applyFill="1" applyBorder="1" applyAlignment="1">
      <alignment horizontal="center"/>
    </xf>
    <xf numFmtId="0" fontId="21" fillId="0" borderId="0" xfId="20" applyAlignment="1">
      <alignment horizontal="center"/>
    </xf>
    <xf numFmtId="0" fontId="20" fillId="0" borderId="0" xfId="21" applyAlignment="1">
      <alignment horizontal="center"/>
    </xf>
    <xf numFmtId="0" fontId="27" fillId="0" borderId="0" xfId="1" applyFont="1" applyFill="1" applyBorder="1" applyAlignment="1">
      <alignment horizontal="center" wrapText="1"/>
    </xf>
    <xf numFmtId="0" fontId="19" fillId="0" borderId="0" xfId="24" applyAlignment="1">
      <alignment horizontal="center"/>
    </xf>
    <xf numFmtId="0" fontId="18" fillId="0" borderId="0" xfId="27" applyAlignment="1">
      <alignment horizontal="center"/>
    </xf>
    <xf numFmtId="0" fontId="17" fillId="0" borderId="0" xfId="30" applyAlignment="1">
      <alignment horizontal="center"/>
    </xf>
    <xf numFmtId="0" fontId="16" fillId="0" borderId="0" xfId="33" applyAlignment="1">
      <alignment horizontal="center"/>
    </xf>
    <xf numFmtId="0" fontId="15" fillId="0" borderId="0" xfId="36" applyAlignment="1">
      <alignment horizontal="center"/>
    </xf>
    <xf numFmtId="0" fontId="14" fillId="0" borderId="0" xfId="39" applyAlignment="1">
      <alignment horizontal="center"/>
    </xf>
    <xf numFmtId="0" fontId="13" fillId="0" borderId="0" xfId="42" applyAlignment="1">
      <alignment horizontal="center"/>
    </xf>
    <xf numFmtId="0" fontId="12" fillId="0" borderId="0" xfId="45" applyAlignment="1">
      <alignment horizontal="center"/>
    </xf>
    <xf numFmtId="0" fontId="11" fillId="0" borderId="0" xfId="49" applyAlignment="1">
      <alignment horizontal="center"/>
    </xf>
    <xf numFmtId="0" fontId="10" fillId="0" borderId="0" xfId="52" applyAlignment="1">
      <alignment horizontal="center"/>
    </xf>
    <xf numFmtId="0" fontId="10" fillId="0" borderId="0" xfId="54" applyAlignment="1">
      <alignment horizontal="center"/>
    </xf>
    <xf numFmtId="0" fontId="9" fillId="0" borderId="0" xfId="55" applyAlignment="1">
      <alignment horizontal="center"/>
    </xf>
    <xf numFmtId="0" fontId="9" fillId="0" borderId="0" xfId="57" applyAlignment="1">
      <alignment horizontal="center"/>
    </xf>
    <xf numFmtId="0" fontId="8" fillId="0" borderId="0" xfId="58" applyAlignment="1">
      <alignment horizontal="center"/>
    </xf>
    <xf numFmtId="0" fontId="8" fillId="0" borderId="0" xfId="60" applyAlignment="1">
      <alignment horizontal="center"/>
    </xf>
    <xf numFmtId="0" fontId="7" fillId="0" borderId="0" xfId="61" applyAlignment="1">
      <alignment horizontal="center"/>
    </xf>
    <xf numFmtId="0" fontId="7" fillId="0" borderId="0" xfId="63" applyAlignment="1">
      <alignment horizontal="center"/>
    </xf>
    <xf numFmtId="0" fontId="6" fillId="0" borderId="0" xfId="64" applyAlignment="1">
      <alignment horizontal="center"/>
    </xf>
    <xf numFmtId="0" fontId="6" fillId="0" borderId="0" xfId="66" applyAlignment="1">
      <alignment horizontal="center"/>
    </xf>
    <xf numFmtId="0" fontId="5" fillId="0" borderId="0" xfId="67" applyAlignment="1">
      <alignment horizontal="center"/>
    </xf>
    <xf numFmtId="0" fontId="5" fillId="0" borderId="0" xfId="69" applyAlignment="1">
      <alignment horizontal="center"/>
    </xf>
    <xf numFmtId="0" fontId="4" fillId="0" borderId="0" xfId="71" applyAlignment="1">
      <alignment horizontal="center"/>
    </xf>
    <xf numFmtId="0" fontId="4" fillId="0" borderId="0" xfId="73" applyAlignment="1">
      <alignment horizontal="center"/>
    </xf>
    <xf numFmtId="0" fontId="3" fillId="0" borderId="0" xfId="75" applyAlignment="1">
      <alignment horizontal="center"/>
    </xf>
    <xf numFmtId="0" fontId="3" fillId="0" borderId="0" xfId="77" applyAlignment="1">
      <alignment horizontal="center"/>
    </xf>
    <xf numFmtId="0" fontId="2" fillId="0" borderId="0" xfId="78" applyAlignment="1">
      <alignment horizontal="center"/>
    </xf>
    <xf numFmtId="0" fontId="2" fillId="0" borderId="0" xfId="80" applyAlignment="1">
      <alignment horizontal="center"/>
    </xf>
    <xf numFmtId="0" fontId="1" fillId="0" borderId="0" xfId="81" applyAlignment="1">
      <alignment horizontal="center"/>
    </xf>
    <xf numFmtId="0" fontId="1" fillId="0" borderId="0" xfId="83" applyAlignment="1">
      <alignment horizontal="center"/>
    </xf>
  </cellXfs>
  <cellStyles count="84">
    <cellStyle name="Normal" xfId="0" builtinId="0"/>
    <cellStyle name="Normal 10" xfId="21" xr:uid="{00000000-0005-0000-0000-000001000000}"/>
    <cellStyle name="Normal 11" xfId="24" xr:uid="{00000000-0005-0000-0000-000002000000}"/>
    <cellStyle name="Normal 12" xfId="27" xr:uid="{00000000-0005-0000-0000-000003000000}"/>
    <cellStyle name="Normal 13" xfId="30" xr:uid="{00000000-0005-0000-0000-000004000000}"/>
    <cellStyle name="Normal 14" xfId="33" xr:uid="{00000000-0005-0000-0000-000005000000}"/>
    <cellStyle name="Normal 15" xfId="36" xr:uid="{00000000-0005-0000-0000-000006000000}"/>
    <cellStyle name="Normal 16" xfId="39" xr:uid="{00000000-0005-0000-0000-000007000000}"/>
    <cellStyle name="Normal 17" xfId="42" xr:uid="{00000000-0005-0000-0000-000008000000}"/>
    <cellStyle name="Normal 18" xfId="45" xr:uid="{00000000-0005-0000-0000-000009000000}"/>
    <cellStyle name="Normal 19" xfId="49" xr:uid="{00000000-0005-0000-0000-00000A000000}"/>
    <cellStyle name="Normal 2" xfId="5" xr:uid="{00000000-0005-0000-0000-00000B000000}"/>
    <cellStyle name="Normal 2 10" xfId="35" xr:uid="{00000000-0005-0000-0000-00000C000000}"/>
    <cellStyle name="Normal 2 11" xfId="38" xr:uid="{00000000-0005-0000-0000-00000D000000}"/>
    <cellStyle name="Normal 2 12" xfId="41" xr:uid="{00000000-0005-0000-0000-00000E000000}"/>
    <cellStyle name="Normal 2 13" xfId="44" xr:uid="{00000000-0005-0000-0000-00000F000000}"/>
    <cellStyle name="Normal 2 14" xfId="47" xr:uid="{00000000-0005-0000-0000-000010000000}"/>
    <cellStyle name="Normal 2 15" xfId="51" xr:uid="{00000000-0005-0000-0000-000011000000}"/>
    <cellStyle name="Normal 2 16" xfId="54" xr:uid="{00000000-0005-0000-0000-000012000000}"/>
    <cellStyle name="Normal 2 17" xfId="57" xr:uid="{00000000-0005-0000-0000-000013000000}"/>
    <cellStyle name="Normal 2 18" xfId="60" xr:uid="{00000000-0005-0000-0000-000014000000}"/>
    <cellStyle name="Normal 2 19" xfId="63" xr:uid="{00000000-0005-0000-0000-000015000000}"/>
    <cellStyle name="Normal 2 2" xfId="10" xr:uid="{00000000-0005-0000-0000-000016000000}"/>
    <cellStyle name="Normal 2 20" xfId="66" xr:uid="{00000000-0005-0000-0000-000017000000}"/>
    <cellStyle name="Normal 2 21" xfId="69" xr:uid="{00000000-0005-0000-0000-000018000000}"/>
    <cellStyle name="Normal 2 22" xfId="73" xr:uid="{00000000-0005-0000-0000-000019000000}"/>
    <cellStyle name="Normal 2 23" xfId="77" xr:uid="{00000000-0005-0000-0000-00001A000000}"/>
    <cellStyle name="Normal 2 24" xfId="80" xr:uid="{00000000-0005-0000-0000-00001B000000}"/>
    <cellStyle name="Normal 2 25" xfId="83" xr:uid="{00000000-0005-0000-0000-00001C000000}"/>
    <cellStyle name="Normal 2 3" xfId="13" xr:uid="{00000000-0005-0000-0000-00001D000000}"/>
    <cellStyle name="Normal 2 4" xfId="17" xr:uid="{00000000-0005-0000-0000-00001E000000}"/>
    <cellStyle name="Normal 2 5" xfId="20" xr:uid="{00000000-0005-0000-0000-00001F000000}"/>
    <cellStyle name="Normal 2 6" xfId="23" xr:uid="{00000000-0005-0000-0000-000020000000}"/>
    <cellStyle name="Normal 2 7" xfId="26" xr:uid="{00000000-0005-0000-0000-000021000000}"/>
    <cellStyle name="Normal 2 8" xfId="29" xr:uid="{00000000-0005-0000-0000-000022000000}"/>
    <cellStyle name="Normal 2 9" xfId="32" xr:uid="{00000000-0005-0000-0000-000023000000}"/>
    <cellStyle name="Normal 20" xfId="52" xr:uid="{00000000-0005-0000-0000-000024000000}"/>
    <cellStyle name="Normal 21" xfId="55" xr:uid="{00000000-0005-0000-0000-000025000000}"/>
    <cellStyle name="Normal 22" xfId="58" xr:uid="{00000000-0005-0000-0000-000026000000}"/>
    <cellStyle name="Normal 23" xfId="61" xr:uid="{00000000-0005-0000-0000-000027000000}"/>
    <cellStyle name="Normal 24" xfId="64" xr:uid="{00000000-0005-0000-0000-000028000000}"/>
    <cellStyle name="Normal 25" xfId="67" xr:uid="{00000000-0005-0000-0000-000029000000}"/>
    <cellStyle name="Normal 26" xfId="71" xr:uid="{00000000-0005-0000-0000-00002A000000}"/>
    <cellStyle name="Normal 27" xfId="75" xr:uid="{00000000-0005-0000-0000-00002B000000}"/>
    <cellStyle name="Normal 28" xfId="78" xr:uid="{00000000-0005-0000-0000-00002C000000}"/>
    <cellStyle name="Normal 29" xfId="81" xr:uid="{00000000-0005-0000-0000-00002D000000}"/>
    <cellStyle name="Normal 3" xfId="7" xr:uid="{00000000-0005-0000-0000-00002E000000}"/>
    <cellStyle name="Normal 4" xfId="4" xr:uid="{00000000-0005-0000-0000-00002F000000}"/>
    <cellStyle name="Normal 4 2" xfId="48" xr:uid="{00000000-0005-0000-0000-000030000000}"/>
    <cellStyle name="Normal 5" xfId="2" xr:uid="{00000000-0005-0000-0000-000031000000}"/>
    <cellStyle name="Normal 5 2" xfId="14" xr:uid="{00000000-0005-0000-0000-000032000000}"/>
    <cellStyle name="Normal 5 3" xfId="70" xr:uid="{00000000-0005-0000-0000-000033000000}"/>
    <cellStyle name="Normal 6" xfId="8" xr:uid="{00000000-0005-0000-0000-000034000000}"/>
    <cellStyle name="Normal 6 2" xfId="74" xr:uid="{00000000-0005-0000-0000-000035000000}"/>
    <cellStyle name="Normal 7" xfId="11" xr:uid="{00000000-0005-0000-0000-000036000000}"/>
    <cellStyle name="Normal 8" xfId="15" xr:uid="{00000000-0005-0000-0000-000037000000}"/>
    <cellStyle name="Normal 9" xfId="18" xr:uid="{00000000-0005-0000-0000-000038000000}"/>
    <cellStyle name="Normal_Summary" xfId="1" xr:uid="{00000000-0005-0000-0000-000039000000}"/>
    <cellStyle name="Percent 10" xfId="28" xr:uid="{00000000-0005-0000-0000-00003A000000}"/>
    <cellStyle name="Percent 11" xfId="31" xr:uid="{00000000-0005-0000-0000-00003B000000}"/>
    <cellStyle name="Percent 12" xfId="34" xr:uid="{00000000-0005-0000-0000-00003C000000}"/>
    <cellStyle name="Percent 13" xfId="37" xr:uid="{00000000-0005-0000-0000-00003D000000}"/>
    <cellStyle name="Percent 14" xfId="40" xr:uid="{00000000-0005-0000-0000-00003E000000}"/>
    <cellStyle name="Percent 15" xfId="43" xr:uid="{00000000-0005-0000-0000-00003F000000}"/>
    <cellStyle name="Percent 16" xfId="46" xr:uid="{00000000-0005-0000-0000-000040000000}"/>
    <cellStyle name="Percent 17" xfId="50" xr:uid="{00000000-0005-0000-0000-000041000000}"/>
    <cellStyle name="Percent 18" xfId="53" xr:uid="{00000000-0005-0000-0000-000042000000}"/>
    <cellStyle name="Percent 19" xfId="56" xr:uid="{00000000-0005-0000-0000-000043000000}"/>
    <cellStyle name="Percent 2" xfId="6" xr:uid="{00000000-0005-0000-0000-000044000000}"/>
    <cellStyle name="Percent 20" xfId="59" xr:uid="{00000000-0005-0000-0000-000045000000}"/>
    <cellStyle name="Percent 21" xfId="62" xr:uid="{00000000-0005-0000-0000-000046000000}"/>
    <cellStyle name="Percent 22" xfId="65" xr:uid="{00000000-0005-0000-0000-000047000000}"/>
    <cellStyle name="Percent 23" xfId="68" xr:uid="{00000000-0005-0000-0000-000048000000}"/>
    <cellStyle name="Percent 24" xfId="72" xr:uid="{00000000-0005-0000-0000-000049000000}"/>
    <cellStyle name="Percent 25" xfId="76" xr:uid="{00000000-0005-0000-0000-00004A000000}"/>
    <cellStyle name="Percent 26" xfId="79" xr:uid="{00000000-0005-0000-0000-00004B000000}"/>
    <cellStyle name="Percent 27" xfId="82" xr:uid="{00000000-0005-0000-0000-00004C000000}"/>
    <cellStyle name="Percent 3" xfId="3" xr:uid="{00000000-0005-0000-0000-00004D000000}"/>
    <cellStyle name="Percent 4" xfId="9" xr:uid="{00000000-0005-0000-0000-00004E000000}"/>
    <cellStyle name="Percent 5" xfId="12" xr:uid="{00000000-0005-0000-0000-00004F000000}"/>
    <cellStyle name="Percent 6" xfId="16" xr:uid="{00000000-0005-0000-0000-000050000000}"/>
    <cellStyle name="Percent 7" xfId="19" xr:uid="{00000000-0005-0000-0000-000051000000}"/>
    <cellStyle name="Percent 8" xfId="22" xr:uid="{00000000-0005-0000-0000-000052000000}"/>
    <cellStyle name="Percent 9" xfId="25" xr:uid="{00000000-0005-0000-0000-00005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brunet2\Downloads\Weekly%20Fatality%20Update%208-05-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County Summary"/>
      <sheetName val="Avg Comparison"/>
      <sheetName val="Data19"/>
      <sheetName val="Data18"/>
      <sheetName val="Data17"/>
      <sheetName val="Data16"/>
      <sheetName val="Data15"/>
      <sheetName val="Data14"/>
      <sheetName val="Fatalities with details"/>
      <sheetName val="CMV Involved"/>
      <sheetName val="Occupant Protection"/>
      <sheetName val="Codes &amp; Definitions"/>
      <sheetName val="Charts"/>
    </sheetNames>
    <sheetDataSet>
      <sheetData sheetId="0"/>
      <sheetData sheetId="1"/>
      <sheetData sheetId="2"/>
      <sheetData sheetId="3">
        <row r="1">
          <cell r="G1" t="str">
            <v>RURAL URBAN</v>
          </cell>
          <cell r="H1" t="str">
            <v>DRINKING</v>
          </cell>
          <cell r="J1" t="str">
            <v>ON/OFF</v>
          </cell>
          <cell r="K1" t="str">
            <v>INVOLVE</v>
          </cell>
          <cell r="L1" t="str">
            <v>VTYPE</v>
          </cell>
          <cell r="M1" t="str">
            <v>AGE</v>
          </cell>
        </row>
        <row r="2">
          <cell r="G2" t="str">
            <v>U</v>
          </cell>
          <cell r="H2" t="str">
            <v>N</v>
          </cell>
          <cell r="J2" t="str">
            <v>ON</v>
          </cell>
          <cell r="K2" t="str">
            <v>PED</v>
          </cell>
          <cell r="L2" t="str">
            <v>03</v>
          </cell>
          <cell r="M2">
            <v>44</v>
          </cell>
          <cell r="O2" t="str">
            <v>N</v>
          </cell>
          <cell r="P2" t="str">
            <v>N</v>
          </cell>
        </row>
        <row r="3">
          <cell r="G3" t="str">
            <v>U</v>
          </cell>
          <cell r="H3" t="str">
            <v>N</v>
          </cell>
          <cell r="J3" t="str">
            <v>ON</v>
          </cell>
          <cell r="K3" t="str">
            <v>DR</v>
          </cell>
          <cell r="L3" t="str">
            <v>01</v>
          </cell>
          <cell r="M3">
            <v>67</v>
          </cell>
          <cell r="O3" t="str">
            <v>U</v>
          </cell>
          <cell r="P3" t="str">
            <v>N</v>
          </cell>
        </row>
        <row r="4">
          <cell r="G4" t="str">
            <v>R</v>
          </cell>
          <cell r="H4" t="str">
            <v>X</v>
          </cell>
          <cell r="J4" t="str">
            <v>ON</v>
          </cell>
          <cell r="K4" t="str">
            <v>DR</v>
          </cell>
          <cell r="L4" t="str">
            <v>01</v>
          </cell>
          <cell r="M4">
            <v>27</v>
          </cell>
          <cell r="O4" t="str">
            <v>N</v>
          </cell>
          <cell r="P4" t="str">
            <v>N</v>
          </cell>
        </row>
        <row r="5">
          <cell r="G5" t="str">
            <v>R</v>
          </cell>
          <cell r="H5" t="str">
            <v>X</v>
          </cell>
          <cell r="J5" t="str">
            <v>OFF</v>
          </cell>
          <cell r="K5" t="str">
            <v>PASS</v>
          </cell>
          <cell r="L5" t="str">
            <v>01</v>
          </cell>
          <cell r="M5">
            <v>35</v>
          </cell>
          <cell r="O5" t="str">
            <v>N</v>
          </cell>
          <cell r="P5" t="str">
            <v>N</v>
          </cell>
        </row>
        <row r="6">
          <cell r="G6" t="str">
            <v>R</v>
          </cell>
          <cell r="H6" t="str">
            <v>X</v>
          </cell>
          <cell r="J6" t="str">
            <v>OFF</v>
          </cell>
          <cell r="K6" t="str">
            <v>DR</v>
          </cell>
          <cell r="L6" t="str">
            <v>01</v>
          </cell>
          <cell r="M6">
            <v>26</v>
          </cell>
          <cell r="O6" t="str">
            <v>N</v>
          </cell>
          <cell r="P6" t="str">
            <v>N</v>
          </cell>
        </row>
        <row r="7">
          <cell r="G7" t="str">
            <v>R</v>
          </cell>
          <cell r="H7" t="str">
            <v>X</v>
          </cell>
          <cell r="J7" t="str">
            <v>ON</v>
          </cell>
          <cell r="K7" t="str">
            <v>DR</v>
          </cell>
          <cell r="L7" t="str">
            <v>01</v>
          </cell>
          <cell r="M7">
            <v>69</v>
          </cell>
          <cell r="O7" t="str">
            <v>Y</v>
          </cell>
          <cell r="P7" t="str">
            <v>Y</v>
          </cell>
        </row>
        <row r="8">
          <cell r="G8" t="str">
            <v>R</v>
          </cell>
          <cell r="H8" t="str">
            <v>N</v>
          </cell>
          <cell r="J8" t="str">
            <v>ON</v>
          </cell>
          <cell r="K8" t="str">
            <v>DR</v>
          </cell>
          <cell r="L8" t="str">
            <v>03</v>
          </cell>
          <cell r="M8">
            <v>80</v>
          </cell>
          <cell r="O8" t="str">
            <v>Y</v>
          </cell>
          <cell r="P8" t="str">
            <v>N</v>
          </cell>
        </row>
        <row r="9">
          <cell r="G9" t="str">
            <v>R</v>
          </cell>
          <cell r="H9" t="str">
            <v>N</v>
          </cell>
          <cell r="J9" t="str">
            <v>ON</v>
          </cell>
          <cell r="K9" t="str">
            <v>PASS</v>
          </cell>
          <cell r="L9" t="str">
            <v>19</v>
          </cell>
          <cell r="M9">
            <v>82</v>
          </cell>
          <cell r="O9" t="str">
            <v>Y</v>
          </cell>
          <cell r="P9" t="str">
            <v>N</v>
          </cell>
        </row>
        <row r="10">
          <cell r="G10" t="str">
            <v>R</v>
          </cell>
          <cell r="H10" t="str">
            <v>N</v>
          </cell>
          <cell r="J10" t="str">
            <v>ON</v>
          </cell>
          <cell r="K10" t="str">
            <v>DR</v>
          </cell>
          <cell r="L10" t="str">
            <v>01</v>
          </cell>
          <cell r="M10">
            <v>42</v>
          </cell>
          <cell r="O10" t="str">
            <v>Y</v>
          </cell>
          <cell r="P10" t="str">
            <v>N</v>
          </cell>
        </row>
        <row r="11">
          <cell r="G11" t="str">
            <v>R</v>
          </cell>
          <cell r="H11" t="str">
            <v>X</v>
          </cell>
          <cell r="J11" t="str">
            <v>ON</v>
          </cell>
          <cell r="K11" t="str">
            <v>DR</v>
          </cell>
          <cell r="L11" t="str">
            <v>01</v>
          </cell>
          <cell r="M11">
            <v>25</v>
          </cell>
          <cell r="O11" t="str">
            <v>Y</v>
          </cell>
          <cell r="P11" t="str">
            <v>N</v>
          </cell>
        </row>
        <row r="12">
          <cell r="G12" t="str">
            <v>U</v>
          </cell>
          <cell r="H12" t="str">
            <v>Y</v>
          </cell>
          <cell r="J12" t="str">
            <v>ON</v>
          </cell>
          <cell r="K12" t="str">
            <v>DR</v>
          </cell>
          <cell r="L12" t="str">
            <v>23</v>
          </cell>
          <cell r="M12">
            <v>60</v>
          </cell>
          <cell r="O12" t="str">
            <v>N</v>
          </cell>
          <cell r="P12" t="str">
            <v>Y</v>
          </cell>
        </row>
        <row r="13">
          <cell r="G13" t="str">
            <v>R</v>
          </cell>
          <cell r="H13" t="str">
            <v>N</v>
          </cell>
          <cell r="J13" t="str">
            <v>ON</v>
          </cell>
          <cell r="K13" t="str">
            <v>DR</v>
          </cell>
          <cell r="L13" t="str">
            <v>01</v>
          </cell>
          <cell r="M13">
            <v>82</v>
          </cell>
          <cell r="O13" t="str">
            <v>Y</v>
          </cell>
          <cell r="P13" t="str">
            <v>N</v>
          </cell>
        </row>
        <row r="14">
          <cell r="G14" t="str">
            <v>R</v>
          </cell>
          <cell r="H14" t="str">
            <v>Y</v>
          </cell>
          <cell r="J14" t="str">
            <v>OFF</v>
          </cell>
          <cell r="K14" t="str">
            <v>DR</v>
          </cell>
          <cell r="L14" t="str">
            <v>01</v>
          </cell>
          <cell r="M14">
            <v>18</v>
          </cell>
          <cell r="O14" t="str">
            <v>N</v>
          </cell>
          <cell r="P14" t="str">
            <v>N</v>
          </cell>
        </row>
        <row r="15">
          <cell r="G15" t="str">
            <v>R</v>
          </cell>
          <cell r="H15" t="str">
            <v>N</v>
          </cell>
          <cell r="J15" t="str">
            <v>ON</v>
          </cell>
          <cell r="K15" t="str">
            <v>DR</v>
          </cell>
          <cell r="L15" t="str">
            <v>01</v>
          </cell>
          <cell r="M15">
            <v>31</v>
          </cell>
          <cell r="O15" t="str">
            <v>N</v>
          </cell>
          <cell r="P15" t="str">
            <v>N</v>
          </cell>
        </row>
        <row r="16">
          <cell r="G16" t="str">
            <v>U</v>
          </cell>
          <cell r="H16" t="str">
            <v>X</v>
          </cell>
          <cell r="J16" t="str">
            <v>ON</v>
          </cell>
          <cell r="K16" t="str">
            <v>PASS</v>
          </cell>
          <cell r="L16" t="str">
            <v>03</v>
          </cell>
          <cell r="M16">
            <v>4</v>
          </cell>
          <cell r="O16" t="str">
            <v>N</v>
          </cell>
          <cell r="P16" t="str">
            <v>N</v>
          </cell>
        </row>
        <row r="17">
          <cell r="G17" t="str">
            <v>U</v>
          </cell>
          <cell r="H17" t="str">
            <v>X</v>
          </cell>
          <cell r="J17" t="str">
            <v>ON</v>
          </cell>
          <cell r="K17" t="str">
            <v>DR</v>
          </cell>
          <cell r="L17" t="str">
            <v>03</v>
          </cell>
          <cell r="M17">
            <v>53</v>
          </cell>
          <cell r="O17"/>
          <cell r="P17" t="str">
            <v>N</v>
          </cell>
        </row>
        <row r="18">
          <cell r="G18" t="str">
            <v>U</v>
          </cell>
          <cell r="H18"/>
          <cell r="J18" t="str">
            <v>OFF</v>
          </cell>
          <cell r="K18" t="str">
            <v>DR</v>
          </cell>
          <cell r="L18" t="str">
            <v>19</v>
          </cell>
          <cell r="M18">
            <v>49</v>
          </cell>
          <cell r="O18" t="str">
            <v>N</v>
          </cell>
          <cell r="P18" t="str">
            <v>N</v>
          </cell>
        </row>
        <row r="19">
          <cell r="G19" t="str">
            <v>U</v>
          </cell>
          <cell r="H19" t="str">
            <v>N</v>
          </cell>
          <cell r="J19" t="str">
            <v>ON</v>
          </cell>
          <cell r="K19" t="str">
            <v>DR</v>
          </cell>
          <cell r="L19" t="str">
            <v>01</v>
          </cell>
          <cell r="M19">
            <v>28</v>
          </cell>
          <cell r="O19" t="str">
            <v>N</v>
          </cell>
          <cell r="P19" t="str">
            <v>N</v>
          </cell>
        </row>
        <row r="20">
          <cell r="G20" t="str">
            <v>U</v>
          </cell>
          <cell r="H20" t="str">
            <v>N</v>
          </cell>
          <cell r="J20" t="str">
            <v>ON</v>
          </cell>
          <cell r="K20" t="str">
            <v>PASS</v>
          </cell>
          <cell r="L20" t="str">
            <v>19</v>
          </cell>
          <cell r="M20">
            <v>39</v>
          </cell>
          <cell r="O20" t="str">
            <v>Y</v>
          </cell>
          <cell r="P20" t="str">
            <v>Y</v>
          </cell>
        </row>
        <row r="21">
          <cell r="G21" t="str">
            <v>R</v>
          </cell>
          <cell r="H21" t="str">
            <v>X</v>
          </cell>
          <cell r="J21" t="str">
            <v>ON</v>
          </cell>
          <cell r="K21" t="str">
            <v>PASS</v>
          </cell>
          <cell r="L21" t="str">
            <v>01</v>
          </cell>
          <cell r="M21">
            <v>14</v>
          </cell>
          <cell r="O21" t="str">
            <v>Y</v>
          </cell>
          <cell r="P21" t="str">
            <v>Y</v>
          </cell>
        </row>
        <row r="22">
          <cell r="G22" t="str">
            <v>R</v>
          </cell>
          <cell r="H22" t="str">
            <v>X</v>
          </cell>
          <cell r="J22" t="str">
            <v>ON</v>
          </cell>
          <cell r="K22" t="str">
            <v>DR</v>
          </cell>
          <cell r="L22" t="str">
            <v>01</v>
          </cell>
          <cell r="M22">
            <v>53</v>
          </cell>
          <cell r="O22" t="str">
            <v>Y</v>
          </cell>
          <cell r="P22" t="str">
            <v>Y</v>
          </cell>
        </row>
        <row r="23">
          <cell r="G23" t="str">
            <v>R</v>
          </cell>
          <cell r="H23" t="str">
            <v>N</v>
          </cell>
          <cell r="J23" t="str">
            <v>ON</v>
          </cell>
          <cell r="K23" t="str">
            <v>DR</v>
          </cell>
          <cell r="L23" t="str">
            <v>01</v>
          </cell>
          <cell r="M23">
            <v>32</v>
          </cell>
          <cell r="O23" t="str">
            <v>Y</v>
          </cell>
          <cell r="P23" t="str">
            <v>N</v>
          </cell>
        </row>
        <row r="24">
          <cell r="G24" t="str">
            <v>U</v>
          </cell>
          <cell r="H24" t="str">
            <v>N</v>
          </cell>
          <cell r="J24" t="str">
            <v>OFF</v>
          </cell>
          <cell r="K24" t="str">
            <v>DR</v>
          </cell>
          <cell r="L24" t="str">
            <v>19</v>
          </cell>
          <cell r="M24">
            <v>91</v>
          </cell>
          <cell r="O24" t="str">
            <v>N</v>
          </cell>
          <cell r="P24" t="str">
            <v>N</v>
          </cell>
        </row>
        <row r="25">
          <cell r="G25" t="str">
            <v>U</v>
          </cell>
          <cell r="H25" t="str">
            <v>X</v>
          </cell>
          <cell r="J25" t="str">
            <v>ON</v>
          </cell>
          <cell r="K25" t="str">
            <v>DR</v>
          </cell>
          <cell r="L25" t="str">
            <v>01</v>
          </cell>
          <cell r="M25">
            <v>48</v>
          </cell>
          <cell r="O25" t="str">
            <v>N</v>
          </cell>
          <cell r="P25" t="str">
            <v>N</v>
          </cell>
        </row>
        <row r="26">
          <cell r="G26" t="str">
            <v>R</v>
          </cell>
          <cell r="H26" t="str">
            <v>Y</v>
          </cell>
          <cell r="J26" t="str">
            <v>ON</v>
          </cell>
          <cell r="K26" t="str">
            <v>PED</v>
          </cell>
          <cell r="L26" t="str">
            <v>01</v>
          </cell>
          <cell r="M26">
            <v>57</v>
          </cell>
          <cell r="O26" t="str">
            <v>N</v>
          </cell>
          <cell r="P26" t="str">
            <v>N</v>
          </cell>
        </row>
        <row r="27">
          <cell r="G27" t="str">
            <v>R</v>
          </cell>
          <cell r="H27" t="str">
            <v>Y</v>
          </cell>
          <cell r="J27" t="str">
            <v>ON</v>
          </cell>
          <cell r="K27" t="str">
            <v>DR</v>
          </cell>
          <cell r="L27" t="str">
            <v>03</v>
          </cell>
          <cell r="M27">
            <v>60</v>
          </cell>
          <cell r="O27" t="str">
            <v>Y</v>
          </cell>
          <cell r="P27" t="str">
            <v>N</v>
          </cell>
        </row>
        <row r="28">
          <cell r="G28" t="str">
            <v>U</v>
          </cell>
          <cell r="H28" t="str">
            <v>N</v>
          </cell>
          <cell r="J28" t="str">
            <v>ON</v>
          </cell>
          <cell r="K28" t="str">
            <v>DR</v>
          </cell>
          <cell r="L28" t="str">
            <v>10</v>
          </cell>
          <cell r="M28">
            <v>26</v>
          </cell>
          <cell r="O28" t="str">
            <v>Y</v>
          </cell>
          <cell r="P28" t="str">
            <v>N</v>
          </cell>
        </row>
        <row r="29">
          <cell r="G29" t="str">
            <v>U</v>
          </cell>
          <cell r="H29" t="str">
            <v>X</v>
          </cell>
          <cell r="J29" t="str">
            <v>ON</v>
          </cell>
          <cell r="K29" t="str">
            <v>PED</v>
          </cell>
          <cell r="L29" t="str">
            <v>03</v>
          </cell>
          <cell r="M29">
            <v>25</v>
          </cell>
          <cell r="O29" t="str">
            <v>N</v>
          </cell>
          <cell r="P29" t="str">
            <v>N</v>
          </cell>
        </row>
        <row r="30">
          <cell r="G30" t="str">
            <v>R</v>
          </cell>
          <cell r="H30" t="str">
            <v>N</v>
          </cell>
          <cell r="J30" t="str">
            <v>ON</v>
          </cell>
          <cell r="K30" t="str">
            <v>DR</v>
          </cell>
          <cell r="L30" t="str">
            <v>23</v>
          </cell>
          <cell r="M30">
            <v>66</v>
          </cell>
          <cell r="O30" t="str">
            <v>N</v>
          </cell>
          <cell r="P30" t="str">
            <v>Y</v>
          </cell>
        </row>
        <row r="31">
          <cell r="G31" t="str">
            <v>U</v>
          </cell>
          <cell r="H31" t="str">
            <v>X</v>
          </cell>
          <cell r="J31" t="str">
            <v>ON</v>
          </cell>
          <cell r="K31" t="str">
            <v>PED</v>
          </cell>
          <cell r="L31" t="str">
            <v>01</v>
          </cell>
          <cell r="M31">
            <v>2</v>
          </cell>
          <cell r="O31" t="str">
            <v>N</v>
          </cell>
          <cell r="P31" t="str">
            <v>N</v>
          </cell>
        </row>
        <row r="32">
          <cell r="G32" t="str">
            <v>U</v>
          </cell>
          <cell r="H32" t="str">
            <v>Y</v>
          </cell>
          <cell r="J32" t="str">
            <v>ON</v>
          </cell>
          <cell r="K32" t="str">
            <v>DR</v>
          </cell>
          <cell r="L32" t="str">
            <v>01</v>
          </cell>
          <cell r="M32">
            <v>25</v>
          </cell>
          <cell r="O32" t="str">
            <v>N</v>
          </cell>
          <cell r="P32" t="str">
            <v>N</v>
          </cell>
        </row>
        <row r="33">
          <cell r="G33" t="str">
            <v>U</v>
          </cell>
          <cell r="H33" t="str">
            <v>Y</v>
          </cell>
          <cell r="J33" t="str">
            <v>ON</v>
          </cell>
          <cell r="K33" t="str">
            <v>DR</v>
          </cell>
          <cell r="L33" t="str">
            <v>11</v>
          </cell>
          <cell r="M33">
            <v>37</v>
          </cell>
          <cell r="O33" t="str">
            <v>N</v>
          </cell>
          <cell r="P33" t="str">
            <v>N</v>
          </cell>
        </row>
        <row r="34">
          <cell r="G34" t="str">
            <v>R</v>
          </cell>
          <cell r="H34" t="str">
            <v>Y</v>
          </cell>
          <cell r="J34" t="str">
            <v>OFF</v>
          </cell>
          <cell r="K34" t="str">
            <v>DR</v>
          </cell>
          <cell r="L34" t="str">
            <v>11</v>
          </cell>
          <cell r="M34">
            <v>48</v>
          </cell>
          <cell r="O34" t="str">
            <v>Y</v>
          </cell>
          <cell r="P34" t="str">
            <v>N</v>
          </cell>
        </row>
        <row r="35">
          <cell r="G35" t="str">
            <v>R</v>
          </cell>
          <cell r="H35" t="str">
            <v>X</v>
          </cell>
          <cell r="J35" t="str">
            <v>ON</v>
          </cell>
          <cell r="K35" t="str">
            <v>DR</v>
          </cell>
          <cell r="L35" t="str">
            <v>01</v>
          </cell>
          <cell r="M35">
            <v>30</v>
          </cell>
          <cell r="O35" t="str">
            <v>Y</v>
          </cell>
          <cell r="P35" t="str">
            <v>N</v>
          </cell>
        </row>
        <row r="36">
          <cell r="G36" t="str">
            <v>U</v>
          </cell>
          <cell r="H36" t="str">
            <v>N</v>
          </cell>
          <cell r="J36" t="str">
            <v>ON</v>
          </cell>
          <cell r="K36" t="str">
            <v>DR</v>
          </cell>
          <cell r="L36" t="str">
            <v>01</v>
          </cell>
          <cell r="M36">
            <v>58</v>
          </cell>
          <cell r="O36" t="str">
            <v>U</v>
          </cell>
          <cell r="P36" t="str">
            <v>N</v>
          </cell>
        </row>
        <row r="37">
          <cell r="G37" t="str">
            <v>U</v>
          </cell>
          <cell r="H37" t="str">
            <v>X</v>
          </cell>
          <cell r="J37" t="str">
            <v>ON</v>
          </cell>
          <cell r="K37" t="str">
            <v>DR</v>
          </cell>
          <cell r="L37" t="str">
            <v>01</v>
          </cell>
          <cell r="M37">
            <v>21</v>
          </cell>
          <cell r="O37" t="str">
            <v>N</v>
          </cell>
          <cell r="P37" t="str">
            <v>N</v>
          </cell>
        </row>
        <row r="38">
          <cell r="G38" t="str">
            <v>R</v>
          </cell>
          <cell r="H38" t="str">
            <v>Y</v>
          </cell>
          <cell r="J38" t="str">
            <v>OFF</v>
          </cell>
          <cell r="K38" t="str">
            <v>DR</v>
          </cell>
          <cell r="L38" t="str">
            <v>01</v>
          </cell>
          <cell r="M38">
            <v>27</v>
          </cell>
          <cell r="O38" t="str">
            <v>N</v>
          </cell>
          <cell r="P38" t="str">
            <v>N</v>
          </cell>
        </row>
        <row r="39">
          <cell r="G39" t="str">
            <v>R</v>
          </cell>
          <cell r="H39" t="str">
            <v>N</v>
          </cell>
          <cell r="J39" t="str">
            <v>OFF</v>
          </cell>
          <cell r="K39" t="str">
            <v>DR</v>
          </cell>
          <cell r="L39" t="str">
            <v>01</v>
          </cell>
          <cell r="M39">
            <v>61</v>
          </cell>
          <cell r="O39" t="str">
            <v>N</v>
          </cell>
          <cell r="P39" t="str">
            <v>N</v>
          </cell>
        </row>
        <row r="40">
          <cell r="G40" t="str">
            <v>U</v>
          </cell>
          <cell r="H40" t="str">
            <v>N</v>
          </cell>
          <cell r="J40" t="str">
            <v>OFF</v>
          </cell>
          <cell r="K40" t="str">
            <v>PASS</v>
          </cell>
          <cell r="L40" t="str">
            <v>01</v>
          </cell>
          <cell r="M40">
            <v>65</v>
          </cell>
          <cell r="O40" t="str">
            <v>Y</v>
          </cell>
          <cell r="P40" t="str">
            <v>N</v>
          </cell>
        </row>
        <row r="41">
          <cell r="G41" t="str">
            <v>U</v>
          </cell>
          <cell r="H41" t="str">
            <v>X</v>
          </cell>
          <cell r="J41" t="str">
            <v>ON</v>
          </cell>
          <cell r="K41" t="str">
            <v>PED</v>
          </cell>
          <cell r="L41" t="str">
            <v>19</v>
          </cell>
          <cell r="M41">
            <v>35</v>
          </cell>
          <cell r="O41" t="str">
            <v>N</v>
          </cell>
          <cell r="P41" t="str">
            <v>N</v>
          </cell>
        </row>
        <row r="42">
          <cell r="G42" t="str">
            <v>R</v>
          </cell>
          <cell r="H42" t="str">
            <v>N</v>
          </cell>
          <cell r="J42" t="str">
            <v>OFF</v>
          </cell>
          <cell r="K42" t="str">
            <v>DR</v>
          </cell>
          <cell r="L42" t="str">
            <v>01</v>
          </cell>
          <cell r="M42">
            <v>19</v>
          </cell>
          <cell r="O42" t="str">
            <v>N</v>
          </cell>
          <cell r="P42" t="str">
            <v>N</v>
          </cell>
        </row>
        <row r="43">
          <cell r="G43" t="str">
            <v>R</v>
          </cell>
          <cell r="H43" t="str">
            <v>X</v>
          </cell>
          <cell r="J43" t="str">
            <v>ON</v>
          </cell>
          <cell r="K43" t="str">
            <v>DR</v>
          </cell>
          <cell r="L43" t="str">
            <v>01</v>
          </cell>
          <cell r="M43">
            <v>79</v>
          </cell>
          <cell r="O43" t="str">
            <v>N</v>
          </cell>
          <cell r="P43" t="str">
            <v>N</v>
          </cell>
        </row>
        <row r="44">
          <cell r="G44" t="str">
            <v>R</v>
          </cell>
          <cell r="H44" t="str">
            <v>X</v>
          </cell>
          <cell r="J44" t="str">
            <v>ON</v>
          </cell>
          <cell r="K44" t="str">
            <v>DR</v>
          </cell>
          <cell r="L44" t="str">
            <v>01</v>
          </cell>
          <cell r="M44">
            <v>57</v>
          </cell>
          <cell r="O44" t="str">
            <v>N</v>
          </cell>
          <cell r="P44" t="str">
            <v>N</v>
          </cell>
        </row>
        <row r="45">
          <cell r="G45" t="str">
            <v>U</v>
          </cell>
          <cell r="H45" t="str">
            <v>X</v>
          </cell>
          <cell r="J45" t="str">
            <v>ON</v>
          </cell>
          <cell r="K45" t="str">
            <v>DR</v>
          </cell>
          <cell r="L45" t="str">
            <v>01</v>
          </cell>
          <cell r="M45">
            <v>34</v>
          </cell>
          <cell r="O45" t="str">
            <v>N</v>
          </cell>
          <cell r="P45" t="str">
            <v>N</v>
          </cell>
        </row>
        <row r="46">
          <cell r="G46" t="str">
            <v>R</v>
          </cell>
          <cell r="H46" t="str">
            <v>N</v>
          </cell>
          <cell r="J46" t="str">
            <v>ON</v>
          </cell>
          <cell r="K46" t="str">
            <v>DR</v>
          </cell>
          <cell r="L46" t="str">
            <v>03</v>
          </cell>
          <cell r="M46">
            <v>29</v>
          </cell>
          <cell r="O46" t="str">
            <v>Y</v>
          </cell>
          <cell r="P46" t="str">
            <v>Y</v>
          </cell>
        </row>
        <row r="47">
          <cell r="G47" t="str">
            <v>R</v>
          </cell>
          <cell r="H47" t="str">
            <v>N</v>
          </cell>
          <cell r="J47" t="str">
            <v>ON</v>
          </cell>
          <cell r="K47" t="str">
            <v>PASS</v>
          </cell>
          <cell r="L47" t="str">
            <v>01</v>
          </cell>
          <cell r="M47">
            <v>50</v>
          </cell>
          <cell r="O47" t="str">
            <v>N</v>
          </cell>
          <cell r="P47" t="str">
            <v>N</v>
          </cell>
        </row>
        <row r="48">
          <cell r="G48" t="str">
            <v>R</v>
          </cell>
          <cell r="H48" t="str">
            <v>N</v>
          </cell>
          <cell r="J48" t="str">
            <v>ON</v>
          </cell>
          <cell r="K48" t="str">
            <v>DR</v>
          </cell>
          <cell r="L48" t="str">
            <v>01</v>
          </cell>
          <cell r="M48">
            <v>71</v>
          </cell>
          <cell r="O48" t="str">
            <v>Y</v>
          </cell>
          <cell r="P48" t="str">
            <v>N</v>
          </cell>
        </row>
        <row r="49">
          <cell r="G49" t="str">
            <v>R</v>
          </cell>
          <cell r="H49" t="str">
            <v>Y</v>
          </cell>
          <cell r="J49" t="str">
            <v>OFF</v>
          </cell>
          <cell r="K49" t="str">
            <v>DR</v>
          </cell>
          <cell r="L49" t="str">
            <v>19</v>
          </cell>
          <cell r="M49">
            <v>28</v>
          </cell>
          <cell r="O49" t="str">
            <v>N</v>
          </cell>
          <cell r="P49" t="str">
            <v>N</v>
          </cell>
        </row>
        <row r="50">
          <cell r="G50" t="str">
            <v>R</v>
          </cell>
          <cell r="H50" t="str">
            <v>X</v>
          </cell>
          <cell r="J50" t="str">
            <v>ON</v>
          </cell>
          <cell r="K50" t="str">
            <v>PED</v>
          </cell>
          <cell r="L50" t="str">
            <v>19</v>
          </cell>
          <cell r="M50">
            <v>33</v>
          </cell>
          <cell r="O50" t="str">
            <v>N</v>
          </cell>
          <cell r="P50" t="str">
            <v>N</v>
          </cell>
        </row>
        <row r="51">
          <cell r="G51" t="str">
            <v>U</v>
          </cell>
          <cell r="H51" t="str">
            <v>N</v>
          </cell>
          <cell r="J51" t="str">
            <v>OFF</v>
          </cell>
          <cell r="K51" t="str">
            <v>DR</v>
          </cell>
          <cell r="L51" t="str">
            <v>19</v>
          </cell>
          <cell r="M51">
            <v>25</v>
          </cell>
          <cell r="O51" t="str">
            <v>U</v>
          </cell>
          <cell r="P51" t="str">
            <v>N</v>
          </cell>
        </row>
        <row r="52">
          <cell r="G52" t="str">
            <v>R</v>
          </cell>
          <cell r="H52" t="str">
            <v>Y</v>
          </cell>
          <cell r="J52" t="str">
            <v>OFF</v>
          </cell>
          <cell r="K52" t="str">
            <v>DR</v>
          </cell>
          <cell r="L52" t="str">
            <v>19</v>
          </cell>
          <cell r="M52">
            <v>64</v>
          </cell>
          <cell r="O52" t="str">
            <v>Y</v>
          </cell>
          <cell r="P52" t="str">
            <v>N</v>
          </cell>
        </row>
        <row r="53">
          <cell r="G53" t="str">
            <v>R</v>
          </cell>
          <cell r="H53" t="str">
            <v>X</v>
          </cell>
          <cell r="J53" t="str">
            <v>OFF</v>
          </cell>
          <cell r="K53" t="str">
            <v>DR</v>
          </cell>
          <cell r="L53" t="str">
            <v>01</v>
          </cell>
          <cell r="M53">
            <v>26</v>
          </cell>
          <cell r="O53" t="str">
            <v>N</v>
          </cell>
          <cell r="P53" t="str">
            <v>N</v>
          </cell>
        </row>
        <row r="54">
          <cell r="G54" t="str">
            <v>R</v>
          </cell>
          <cell r="H54" t="str">
            <v>X</v>
          </cell>
          <cell r="J54" t="str">
            <v>OFF</v>
          </cell>
          <cell r="K54" t="str">
            <v>DR</v>
          </cell>
          <cell r="L54" t="str">
            <v>03</v>
          </cell>
          <cell r="M54">
            <v>54</v>
          </cell>
          <cell r="O54" t="str">
            <v>U</v>
          </cell>
          <cell r="P54" t="str">
            <v>N</v>
          </cell>
        </row>
        <row r="55">
          <cell r="G55" t="str">
            <v>R</v>
          </cell>
          <cell r="H55" t="str">
            <v>Y</v>
          </cell>
          <cell r="J55" t="str">
            <v>OFF</v>
          </cell>
          <cell r="K55" t="str">
            <v>DR</v>
          </cell>
          <cell r="L55" t="str">
            <v>03</v>
          </cell>
          <cell r="M55">
            <v>38</v>
          </cell>
          <cell r="O55" t="str">
            <v>N</v>
          </cell>
          <cell r="P55" t="str">
            <v>N</v>
          </cell>
        </row>
        <row r="56">
          <cell r="G56" t="str">
            <v>R</v>
          </cell>
          <cell r="H56" t="str">
            <v>Y</v>
          </cell>
          <cell r="J56" t="str">
            <v>ON</v>
          </cell>
          <cell r="K56" t="str">
            <v>DR</v>
          </cell>
          <cell r="L56" t="str">
            <v>17</v>
          </cell>
          <cell r="M56">
            <v>49</v>
          </cell>
          <cell r="O56" t="str">
            <v>U</v>
          </cell>
          <cell r="P56" t="str">
            <v>N</v>
          </cell>
        </row>
        <row r="57">
          <cell r="G57" t="str">
            <v>R</v>
          </cell>
          <cell r="H57" t="str">
            <v>N</v>
          </cell>
          <cell r="J57" t="str">
            <v>ON</v>
          </cell>
          <cell r="K57" t="str">
            <v>DR</v>
          </cell>
          <cell r="L57" t="str">
            <v>01</v>
          </cell>
          <cell r="M57">
            <v>19</v>
          </cell>
          <cell r="O57" t="str">
            <v>Y</v>
          </cell>
          <cell r="P57" t="str">
            <v>Y</v>
          </cell>
        </row>
        <row r="58">
          <cell r="G58" t="str">
            <v>R</v>
          </cell>
          <cell r="H58" t="str">
            <v>N</v>
          </cell>
          <cell r="J58" t="str">
            <v>ON</v>
          </cell>
          <cell r="K58" t="str">
            <v>DR</v>
          </cell>
          <cell r="L58" t="str">
            <v>01</v>
          </cell>
          <cell r="M58">
            <v>28</v>
          </cell>
          <cell r="O58" t="str">
            <v>U</v>
          </cell>
          <cell r="P58" t="str">
            <v>N</v>
          </cell>
        </row>
        <row r="59">
          <cell r="G59" t="str">
            <v>R</v>
          </cell>
          <cell r="H59" t="str">
            <v>Y</v>
          </cell>
          <cell r="J59" t="str">
            <v>ON</v>
          </cell>
          <cell r="K59" t="str">
            <v>DR</v>
          </cell>
          <cell r="L59" t="str">
            <v>01</v>
          </cell>
          <cell r="M59">
            <v>37</v>
          </cell>
          <cell r="O59" t="str">
            <v>N</v>
          </cell>
          <cell r="P59" t="str">
            <v>Y</v>
          </cell>
        </row>
        <row r="60">
          <cell r="G60" t="str">
            <v>U</v>
          </cell>
          <cell r="H60" t="str">
            <v>Y</v>
          </cell>
          <cell r="J60" t="str">
            <v>OFF</v>
          </cell>
          <cell r="K60" t="str">
            <v>DR</v>
          </cell>
          <cell r="L60" t="str">
            <v>01</v>
          </cell>
          <cell r="M60">
            <v>25</v>
          </cell>
          <cell r="O60" t="str">
            <v>Y</v>
          </cell>
          <cell r="P60" t="str">
            <v>N</v>
          </cell>
        </row>
        <row r="61">
          <cell r="G61" t="str">
            <v>U</v>
          </cell>
          <cell r="H61" t="str">
            <v>N</v>
          </cell>
          <cell r="J61" t="str">
            <v>ON</v>
          </cell>
          <cell r="K61" t="str">
            <v>PED</v>
          </cell>
          <cell r="L61" t="str">
            <v>01</v>
          </cell>
          <cell r="M61">
            <v>55</v>
          </cell>
          <cell r="O61" t="str">
            <v>N</v>
          </cell>
          <cell r="P61" t="str">
            <v>N</v>
          </cell>
        </row>
        <row r="62">
          <cell r="G62" t="str">
            <v>U</v>
          </cell>
          <cell r="H62" t="str">
            <v>Y</v>
          </cell>
          <cell r="J62" t="str">
            <v>OFF</v>
          </cell>
          <cell r="K62" t="str">
            <v>DR</v>
          </cell>
          <cell r="L62" t="str">
            <v>01</v>
          </cell>
          <cell r="M62">
            <v>30</v>
          </cell>
          <cell r="O62" t="str">
            <v>N</v>
          </cell>
          <cell r="P62" t="str">
            <v>N</v>
          </cell>
        </row>
        <row r="63">
          <cell r="G63" t="str">
            <v>R</v>
          </cell>
          <cell r="H63" t="str">
            <v>N</v>
          </cell>
          <cell r="J63" t="str">
            <v>ON</v>
          </cell>
          <cell r="K63" t="str">
            <v>DR</v>
          </cell>
          <cell r="L63" t="str">
            <v>03</v>
          </cell>
          <cell r="M63">
            <v>58</v>
          </cell>
          <cell r="O63" t="str">
            <v>Y</v>
          </cell>
          <cell r="P63" t="str">
            <v>Y</v>
          </cell>
        </row>
        <row r="64">
          <cell r="G64" t="str">
            <v>U</v>
          </cell>
          <cell r="H64" t="str">
            <v>N</v>
          </cell>
          <cell r="J64" t="str">
            <v>ON</v>
          </cell>
          <cell r="K64" t="str">
            <v>PED</v>
          </cell>
          <cell r="L64" t="str">
            <v>19</v>
          </cell>
          <cell r="M64">
            <v>68</v>
          </cell>
          <cell r="O64" t="str">
            <v>N</v>
          </cell>
          <cell r="P64" t="str">
            <v>N</v>
          </cell>
        </row>
        <row r="65">
          <cell r="G65" t="str">
            <v>U</v>
          </cell>
          <cell r="H65" t="str">
            <v>N</v>
          </cell>
          <cell r="J65" t="str">
            <v>ON</v>
          </cell>
          <cell r="K65" t="str">
            <v>PED</v>
          </cell>
          <cell r="L65" t="str">
            <v>19</v>
          </cell>
          <cell r="M65">
            <v>49</v>
          </cell>
          <cell r="O65" t="str">
            <v>N</v>
          </cell>
          <cell r="P65" t="str">
            <v>N</v>
          </cell>
        </row>
        <row r="66">
          <cell r="G66" t="str">
            <v>R</v>
          </cell>
          <cell r="H66" t="str">
            <v>X</v>
          </cell>
          <cell r="J66" t="str">
            <v>ON</v>
          </cell>
          <cell r="K66" t="str">
            <v>PASS</v>
          </cell>
          <cell r="L66" t="str">
            <v>01</v>
          </cell>
          <cell r="M66">
            <v>22</v>
          </cell>
          <cell r="O66" t="str">
            <v>N</v>
          </cell>
          <cell r="P66" t="str">
            <v>Y</v>
          </cell>
        </row>
        <row r="67">
          <cell r="G67" t="str">
            <v>R</v>
          </cell>
          <cell r="H67" t="str">
            <v>X</v>
          </cell>
          <cell r="J67" t="str">
            <v>ON</v>
          </cell>
          <cell r="K67" t="str">
            <v>DR</v>
          </cell>
          <cell r="L67" t="str">
            <v>01</v>
          </cell>
          <cell r="M67">
            <v>51</v>
          </cell>
          <cell r="O67" t="str">
            <v>Y</v>
          </cell>
          <cell r="P67" t="str">
            <v>N</v>
          </cell>
        </row>
        <row r="68">
          <cell r="G68" t="str">
            <v>U</v>
          </cell>
          <cell r="H68" t="str">
            <v>X</v>
          </cell>
          <cell r="J68" t="str">
            <v>ON</v>
          </cell>
          <cell r="K68" t="str">
            <v>PED</v>
          </cell>
          <cell r="L68" t="str">
            <v>03</v>
          </cell>
          <cell r="M68">
            <v>61</v>
          </cell>
          <cell r="O68" t="str">
            <v>N</v>
          </cell>
          <cell r="P68" t="str">
            <v>N</v>
          </cell>
        </row>
        <row r="69">
          <cell r="G69" t="str">
            <v>U</v>
          </cell>
          <cell r="H69" t="str">
            <v>X</v>
          </cell>
          <cell r="J69" t="str">
            <v>ON</v>
          </cell>
          <cell r="K69" t="str">
            <v>DR</v>
          </cell>
          <cell r="L69" t="str">
            <v>10</v>
          </cell>
          <cell r="M69">
            <v>35</v>
          </cell>
          <cell r="O69" t="str">
            <v>N</v>
          </cell>
          <cell r="P69" t="str">
            <v>N</v>
          </cell>
        </row>
        <row r="70">
          <cell r="G70" t="str">
            <v>R</v>
          </cell>
          <cell r="H70" t="str">
            <v>N</v>
          </cell>
          <cell r="J70" t="str">
            <v>OFF</v>
          </cell>
          <cell r="K70" t="str">
            <v>DR</v>
          </cell>
          <cell r="L70" t="str">
            <v>01</v>
          </cell>
          <cell r="M70">
            <v>62</v>
          </cell>
          <cell r="O70" t="str">
            <v>N</v>
          </cell>
          <cell r="P70" t="str">
            <v>N</v>
          </cell>
        </row>
        <row r="71">
          <cell r="G71" t="str">
            <v>R</v>
          </cell>
          <cell r="H71" t="str">
            <v>X</v>
          </cell>
          <cell r="J71" t="str">
            <v>OFF</v>
          </cell>
          <cell r="K71" t="str">
            <v>PED</v>
          </cell>
          <cell r="L71" t="str">
            <v>01</v>
          </cell>
          <cell r="M71">
            <v>23</v>
          </cell>
          <cell r="O71" t="str">
            <v>N</v>
          </cell>
          <cell r="P71" t="str">
            <v>N</v>
          </cell>
        </row>
        <row r="72">
          <cell r="G72" t="str">
            <v>R</v>
          </cell>
          <cell r="H72" t="str">
            <v>N</v>
          </cell>
          <cell r="J72" t="str">
            <v>ON</v>
          </cell>
          <cell r="K72" t="str">
            <v>DR</v>
          </cell>
          <cell r="L72" t="str">
            <v>01</v>
          </cell>
          <cell r="M72">
            <v>23</v>
          </cell>
          <cell r="O72" t="str">
            <v>N</v>
          </cell>
          <cell r="P72" t="str">
            <v>N</v>
          </cell>
        </row>
        <row r="73">
          <cell r="G73" t="str">
            <v>R</v>
          </cell>
          <cell r="H73" t="str">
            <v>X</v>
          </cell>
          <cell r="J73" t="str">
            <v>ON</v>
          </cell>
          <cell r="K73" t="str">
            <v>DR</v>
          </cell>
          <cell r="L73" t="str">
            <v>01</v>
          </cell>
          <cell r="M73">
            <v>90</v>
          </cell>
          <cell r="O73" t="str">
            <v>U</v>
          </cell>
          <cell r="P73" t="str">
            <v>Y</v>
          </cell>
        </row>
        <row r="74">
          <cell r="G74" t="str">
            <v>R</v>
          </cell>
          <cell r="H74" t="str">
            <v>X</v>
          </cell>
          <cell r="J74" t="str">
            <v>OFF</v>
          </cell>
          <cell r="K74" t="str">
            <v>DR</v>
          </cell>
          <cell r="L74" t="str">
            <v>01</v>
          </cell>
          <cell r="M74">
            <v>47</v>
          </cell>
          <cell r="O74" t="str">
            <v>Y</v>
          </cell>
          <cell r="P74" t="str">
            <v>N</v>
          </cell>
        </row>
        <row r="75">
          <cell r="G75" t="str">
            <v>R</v>
          </cell>
          <cell r="H75" t="str">
            <v>N</v>
          </cell>
          <cell r="J75" t="str">
            <v>ON</v>
          </cell>
          <cell r="K75" t="str">
            <v>DR</v>
          </cell>
          <cell r="L75" t="str">
            <v>03</v>
          </cell>
          <cell r="M75">
            <v>30</v>
          </cell>
          <cell r="O75" t="str">
            <v>N</v>
          </cell>
          <cell r="P75" t="str">
            <v>N</v>
          </cell>
        </row>
        <row r="76">
          <cell r="G76" t="str">
            <v>R</v>
          </cell>
          <cell r="H76" t="str">
            <v>N</v>
          </cell>
          <cell r="J76" t="str">
            <v>ON</v>
          </cell>
          <cell r="K76" t="str">
            <v>DR</v>
          </cell>
          <cell r="L76" t="str">
            <v>01</v>
          </cell>
          <cell r="M76">
            <v>59</v>
          </cell>
          <cell r="O76" t="str">
            <v>N</v>
          </cell>
          <cell r="P76" t="str">
            <v>N</v>
          </cell>
        </row>
        <row r="77">
          <cell r="G77" t="str">
            <v>R</v>
          </cell>
          <cell r="H77" t="str">
            <v>N</v>
          </cell>
          <cell r="J77" t="str">
            <v>ON</v>
          </cell>
          <cell r="K77" t="str">
            <v>PASS</v>
          </cell>
          <cell r="L77" t="str">
            <v>01</v>
          </cell>
          <cell r="M77">
            <v>19</v>
          </cell>
          <cell r="O77" t="str">
            <v>Y</v>
          </cell>
          <cell r="P77" t="str">
            <v>Y</v>
          </cell>
        </row>
        <row r="78">
          <cell r="G78" t="str">
            <v>R</v>
          </cell>
          <cell r="H78" t="str">
            <v>N</v>
          </cell>
          <cell r="J78" t="str">
            <v>ON</v>
          </cell>
          <cell r="K78" t="str">
            <v>PASS</v>
          </cell>
          <cell r="L78" t="str">
            <v>01</v>
          </cell>
          <cell r="M78">
            <v>21</v>
          </cell>
          <cell r="O78" t="str">
            <v>Y</v>
          </cell>
          <cell r="P78" t="str">
            <v>Y</v>
          </cell>
        </row>
        <row r="79">
          <cell r="G79" t="str">
            <v>U</v>
          </cell>
          <cell r="H79" t="str">
            <v>X</v>
          </cell>
          <cell r="J79" t="str">
            <v>OFF</v>
          </cell>
          <cell r="K79" t="str">
            <v>DR</v>
          </cell>
          <cell r="L79" t="str">
            <v>19</v>
          </cell>
          <cell r="M79">
            <v>72</v>
          </cell>
          <cell r="O79" t="str">
            <v>N</v>
          </cell>
          <cell r="P79" t="str">
            <v>N</v>
          </cell>
        </row>
        <row r="80">
          <cell r="G80" t="str">
            <v>U</v>
          </cell>
          <cell r="H80" t="str">
            <v>N</v>
          </cell>
          <cell r="J80" t="str">
            <v>ON</v>
          </cell>
          <cell r="K80" t="str">
            <v>PED</v>
          </cell>
          <cell r="L80" t="str">
            <v>03</v>
          </cell>
          <cell r="M80">
            <v>65</v>
          </cell>
          <cell r="O80" t="str">
            <v>N</v>
          </cell>
          <cell r="P80" t="str">
            <v>N</v>
          </cell>
        </row>
        <row r="81">
          <cell r="G81" t="str">
            <v>U</v>
          </cell>
          <cell r="H81" t="str">
            <v>Y</v>
          </cell>
          <cell r="J81" t="str">
            <v>ON</v>
          </cell>
          <cell r="K81" t="str">
            <v>PED</v>
          </cell>
          <cell r="L81" t="str">
            <v>01</v>
          </cell>
          <cell r="M81">
            <v>56</v>
          </cell>
          <cell r="O81" t="str">
            <v>N</v>
          </cell>
          <cell r="P81" t="str">
            <v>N</v>
          </cell>
        </row>
        <row r="82">
          <cell r="G82" t="str">
            <v>R</v>
          </cell>
          <cell r="H82" t="str">
            <v>Y</v>
          </cell>
          <cell r="J82" t="str">
            <v>ON</v>
          </cell>
          <cell r="K82" t="str">
            <v>PED</v>
          </cell>
          <cell r="L82" t="str">
            <v>19</v>
          </cell>
          <cell r="M82">
            <v>65</v>
          </cell>
          <cell r="O82" t="str">
            <v>N</v>
          </cell>
          <cell r="P82" t="str">
            <v>N</v>
          </cell>
        </row>
        <row r="83">
          <cell r="G83" t="str">
            <v>R</v>
          </cell>
          <cell r="H83" t="str">
            <v>N</v>
          </cell>
          <cell r="J83" t="str">
            <v>OFF</v>
          </cell>
          <cell r="K83" t="str">
            <v>PASS</v>
          </cell>
          <cell r="L83" t="str">
            <v>03</v>
          </cell>
          <cell r="M83">
            <v>55</v>
          </cell>
          <cell r="O83" t="str">
            <v>N</v>
          </cell>
          <cell r="P83" t="str">
            <v>N</v>
          </cell>
        </row>
        <row r="84">
          <cell r="G84" t="str">
            <v>U</v>
          </cell>
          <cell r="H84" t="str">
            <v>N</v>
          </cell>
          <cell r="J84" t="str">
            <v>ON</v>
          </cell>
          <cell r="K84" t="str">
            <v>DR</v>
          </cell>
          <cell r="L84" t="str">
            <v>01</v>
          </cell>
          <cell r="M84">
            <v>84</v>
          </cell>
          <cell r="O84" t="str">
            <v>Y</v>
          </cell>
          <cell r="P84" t="str">
            <v>N</v>
          </cell>
        </row>
        <row r="85">
          <cell r="G85" t="str">
            <v>U</v>
          </cell>
          <cell r="H85" t="str">
            <v>N</v>
          </cell>
          <cell r="J85" t="str">
            <v>ON</v>
          </cell>
          <cell r="K85" t="str">
            <v>PASS</v>
          </cell>
          <cell r="L85" t="str">
            <v>01</v>
          </cell>
          <cell r="M85">
            <v>87</v>
          </cell>
          <cell r="O85" t="str">
            <v>Y</v>
          </cell>
          <cell r="P85" t="str">
            <v>N</v>
          </cell>
        </row>
        <row r="86">
          <cell r="G86" t="str">
            <v>R</v>
          </cell>
          <cell r="H86" t="str">
            <v>Y</v>
          </cell>
          <cell r="J86" t="str">
            <v>OFF</v>
          </cell>
          <cell r="K86" t="str">
            <v>DR</v>
          </cell>
          <cell r="L86" t="str">
            <v>01</v>
          </cell>
          <cell r="M86">
            <v>21</v>
          </cell>
          <cell r="O86" t="str">
            <v>N</v>
          </cell>
          <cell r="P86" t="str">
            <v>N</v>
          </cell>
        </row>
        <row r="87">
          <cell r="G87" t="str">
            <v>U</v>
          </cell>
          <cell r="H87" t="str">
            <v>N</v>
          </cell>
          <cell r="J87" t="str">
            <v>ON</v>
          </cell>
          <cell r="K87" t="str">
            <v>PED</v>
          </cell>
          <cell r="L87" t="str">
            <v>01</v>
          </cell>
          <cell r="M87">
            <v>29</v>
          </cell>
          <cell r="O87" t="str">
            <v>N</v>
          </cell>
          <cell r="P87" t="str">
            <v>N</v>
          </cell>
        </row>
        <row r="88">
          <cell r="G88" t="str">
            <v>R</v>
          </cell>
          <cell r="H88" t="str">
            <v>X</v>
          </cell>
          <cell r="J88" t="str">
            <v>ON</v>
          </cell>
          <cell r="K88" t="str">
            <v>DR</v>
          </cell>
          <cell r="L88" t="str">
            <v>01</v>
          </cell>
          <cell r="M88">
            <v>18</v>
          </cell>
          <cell r="O88" t="str">
            <v>N</v>
          </cell>
          <cell r="P88" t="str">
            <v>N</v>
          </cell>
        </row>
        <row r="89">
          <cell r="G89" t="str">
            <v>R</v>
          </cell>
          <cell r="H89" t="str">
            <v>X</v>
          </cell>
          <cell r="J89" t="str">
            <v>OFF</v>
          </cell>
          <cell r="K89" t="str">
            <v>DR</v>
          </cell>
          <cell r="L89" t="str">
            <v>03</v>
          </cell>
          <cell r="M89">
            <v>58</v>
          </cell>
          <cell r="O89" t="str">
            <v>N</v>
          </cell>
          <cell r="P89" t="str">
            <v>N</v>
          </cell>
        </row>
        <row r="90">
          <cell r="G90" t="str">
            <v>R</v>
          </cell>
          <cell r="H90" t="str">
            <v>Y</v>
          </cell>
          <cell r="J90" t="str">
            <v>OFF</v>
          </cell>
          <cell r="K90" t="str">
            <v>DR</v>
          </cell>
          <cell r="L90" t="str">
            <v>01</v>
          </cell>
          <cell r="M90">
            <v>23</v>
          </cell>
          <cell r="O90" t="str">
            <v>N</v>
          </cell>
          <cell r="P90" t="str">
            <v>N</v>
          </cell>
        </row>
        <row r="91">
          <cell r="G91" t="str">
            <v>R</v>
          </cell>
          <cell r="H91" t="str">
            <v>X</v>
          </cell>
          <cell r="J91" t="str">
            <v>ON</v>
          </cell>
          <cell r="K91" t="str">
            <v>PED</v>
          </cell>
          <cell r="L91" t="str">
            <v>01</v>
          </cell>
          <cell r="M91">
            <v>21</v>
          </cell>
          <cell r="O91" t="str">
            <v>N</v>
          </cell>
          <cell r="P91" t="str">
            <v>N</v>
          </cell>
        </row>
        <row r="92">
          <cell r="G92" t="str">
            <v>U</v>
          </cell>
          <cell r="H92" t="str">
            <v>X</v>
          </cell>
          <cell r="J92" t="str">
            <v>OFF</v>
          </cell>
          <cell r="K92" t="str">
            <v>PASS</v>
          </cell>
          <cell r="L92" t="str">
            <v>01</v>
          </cell>
          <cell r="M92">
            <v>24</v>
          </cell>
          <cell r="O92" t="str">
            <v>N</v>
          </cell>
          <cell r="P92" t="str">
            <v>N</v>
          </cell>
        </row>
        <row r="93">
          <cell r="G93" t="str">
            <v>U</v>
          </cell>
          <cell r="H93" t="str">
            <v>X</v>
          </cell>
          <cell r="J93" t="str">
            <v>ON</v>
          </cell>
          <cell r="K93" t="str">
            <v>DR</v>
          </cell>
          <cell r="L93" t="str">
            <v>01</v>
          </cell>
          <cell r="M93">
            <v>28</v>
          </cell>
          <cell r="O93" t="str">
            <v>U</v>
          </cell>
          <cell r="P93" t="str">
            <v>N</v>
          </cell>
        </row>
        <row r="94">
          <cell r="G94" t="str">
            <v>R</v>
          </cell>
          <cell r="H94" t="str">
            <v>X</v>
          </cell>
          <cell r="J94" t="str">
            <v>ON</v>
          </cell>
          <cell r="K94" t="str">
            <v>DR</v>
          </cell>
          <cell r="L94" t="str">
            <v>19</v>
          </cell>
          <cell r="M94">
            <v>20</v>
          </cell>
          <cell r="O94" t="str">
            <v>N</v>
          </cell>
          <cell r="P94" t="str">
            <v>Y</v>
          </cell>
        </row>
        <row r="95">
          <cell r="G95" t="str">
            <v>R</v>
          </cell>
          <cell r="H95" t="str">
            <v>Y</v>
          </cell>
          <cell r="J95" t="str">
            <v>OFF</v>
          </cell>
          <cell r="K95" t="str">
            <v>PASS</v>
          </cell>
          <cell r="L95" t="str">
            <v>01</v>
          </cell>
          <cell r="M95">
            <v>32</v>
          </cell>
          <cell r="O95" t="str">
            <v>Y</v>
          </cell>
          <cell r="P95" t="str">
            <v>N</v>
          </cell>
        </row>
        <row r="96">
          <cell r="G96" t="str">
            <v>R</v>
          </cell>
          <cell r="H96" t="str">
            <v>Y</v>
          </cell>
          <cell r="J96" t="str">
            <v>OFF</v>
          </cell>
          <cell r="K96" t="str">
            <v>PASS</v>
          </cell>
          <cell r="L96" t="str">
            <v>19</v>
          </cell>
          <cell r="M96">
            <v>28</v>
          </cell>
          <cell r="O96" t="str">
            <v>N</v>
          </cell>
          <cell r="P96" t="str">
            <v>N</v>
          </cell>
        </row>
        <row r="97">
          <cell r="G97" t="str">
            <v>R</v>
          </cell>
          <cell r="H97" t="str">
            <v>N</v>
          </cell>
          <cell r="J97" t="str">
            <v>ON</v>
          </cell>
          <cell r="K97" t="str">
            <v>PASS</v>
          </cell>
          <cell r="L97" t="str">
            <v>03</v>
          </cell>
          <cell r="M97">
            <v>73</v>
          </cell>
          <cell r="O97" t="str">
            <v>Y</v>
          </cell>
          <cell r="P97" t="str">
            <v>Y</v>
          </cell>
        </row>
        <row r="98">
          <cell r="G98" t="str">
            <v>U</v>
          </cell>
          <cell r="H98" t="str">
            <v>X</v>
          </cell>
          <cell r="J98" t="str">
            <v>ON</v>
          </cell>
          <cell r="K98" t="str">
            <v>DR</v>
          </cell>
          <cell r="L98" t="str">
            <v>01</v>
          </cell>
          <cell r="M98">
            <v>37</v>
          </cell>
          <cell r="O98" t="str">
            <v>Y</v>
          </cell>
          <cell r="P98" t="str">
            <v>N</v>
          </cell>
        </row>
        <row r="99">
          <cell r="G99" t="str">
            <v>R</v>
          </cell>
          <cell r="H99" t="str">
            <v>X</v>
          </cell>
          <cell r="J99" t="str">
            <v>OFF</v>
          </cell>
          <cell r="K99" t="str">
            <v>DR</v>
          </cell>
          <cell r="L99" t="str">
            <v>03</v>
          </cell>
          <cell r="M99">
            <v>41</v>
          </cell>
          <cell r="O99" t="str">
            <v>N</v>
          </cell>
          <cell r="P99" t="str">
            <v>N</v>
          </cell>
        </row>
        <row r="100">
          <cell r="G100" t="str">
            <v>U</v>
          </cell>
          <cell r="H100" t="str">
            <v>Y</v>
          </cell>
          <cell r="J100" t="str">
            <v>OFF</v>
          </cell>
          <cell r="K100" t="str">
            <v>PED</v>
          </cell>
          <cell r="L100" t="str">
            <v>19</v>
          </cell>
          <cell r="M100">
            <v>43</v>
          </cell>
          <cell r="O100" t="str">
            <v>N</v>
          </cell>
          <cell r="P100" t="str">
            <v>N</v>
          </cell>
        </row>
        <row r="101">
          <cell r="G101" t="str">
            <v>R</v>
          </cell>
          <cell r="H101" t="str">
            <v>N</v>
          </cell>
          <cell r="J101" t="str">
            <v>OFF</v>
          </cell>
          <cell r="K101" t="str">
            <v>DR</v>
          </cell>
          <cell r="L101" t="str">
            <v>03</v>
          </cell>
          <cell r="M101">
            <v>75</v>
          </cell>
          <cell r="O101" t="str">
            <v>Y</v>
          </cell>
          <cell r="P101" t="str">
            <v>N</v>
          </cell>
        </row>
        <row r="102">
          <cell r="G102" t="str">
            <v>U</v>
          </cell>
          <cell r="H102" t="str">
            <v>N</v>
          </cell>
          <cell r="J102" t="str">
            <v>ON</v>
          </cell>
          <cell r="K102" t="str">
            <v>DR</v>
          </cell>
          <cell r="L102" t="str">
            <v>01</v>
          </cell>
          <cell r="M102">
            <v>24</v>
          </cell>
          <cell r="O102"/>
          <cell r="P102" t="str">
            <v>N</v>
          </cell>
        </row>
        <row r="103">
          <cell r="G103" t="str">
            <v>R</v>
          </cell>
          <cell r="H103" t="str">
            <v>N</v>
          </cell>
          <cell r="J103" t="str">
            <v>OFF</v>
          </cell>
          <cell r="K103" t="str">
            <v>DR</v>
          </cell>
          <cell r="L103" t="str">
            <v>19</v>
          </cell>
          <cell r="M103">
            <v>49</v>
          </cell>
          <cell r="O103" t="str">
            <v>N</v>
          </cell>
          <cell r="P103" t="str">
            <v>N</v>
          </cell>
        </row>
        <row r="104">
          <cell r="G104" t="str">
            <v>R</v>
          </cell>
          <cell r="H104" t="str">
            <v>X</v>
          </cell>
          <cell r="J104" t="str">
            <v>OFF</v>
          </cell>
          <cell r="K104" t="str">
            <v>DR</v>
          </cell>
          <cell r="L104" t="str">
            <v>01</v>
          </cell>
          <cell r="M104">
            <v>39</v>
          </cell>
          <cell r="O104" t="str">
            <v>N</v>
          </cell>
          <cell r="P104" t="str">
            <v>N</v>
          </cell>
        </row>
        <row r="105">
          <cell r="G105" t="str">
            <v>U</v>
          </cell>
          <cell r="H105" t="str">
            <v>Y</v>
          </cell>
          <cell r="J105" t="str">
            <v>OFF</v>
          </cell>
          <cell r="K105" t="str">
            <v>DR</v>
          </cell>
          <cell r="L105" t="str">
            <v>01</v>
          </cell>
          <cell r="M105">
            <v>51</v>
          </cell>
          <cell r="O105" t="str">
            <v>Y</v>
          </cell>
          <cell r="P105" t="str">
            <v>N</v>
          </cell>
        </row>
        <row r="106">
          <cell r="G106" t="str">
            <v>R</v>
          </cell>
          <cell r="H106" t="str">
            <v>N</v>
          </cell>
          <cell r="J106" t="str">
            <v>OFF</v>
          </cell>
          <cell r="K106" t="str">
            <v>DR</v>
          </cell>
          <cell r="L106" t="str">
            <v>19</v>
          </cell>
          <cell r="M106">
            <v>86</v>
          </cell>
          <cell r="O106" t="str">
            <v>N</v>
          </cell>
          <cell r="P106" t="str">
            <v>N</v>
          </cell>
        </row>
        <row r="107">
          <cell r="G107" t="str">
            <v>R</v>
          </cell>
          <cell r="H107" t="str">
            <v>N</v>
          </cell>
          <cell r="J107" t="str">
            <v>ON</v>
          </cell>
          <cell r="K107" t="str">
            <v>DR</v>
          </cell>
          <cell r="L107" t="str">
            <v>01</v>
          </cell>
          <cell r="M107">
            <v>29</v>
          </cell>
          <cell r="O107" t="str">
            <v>N</v>
          </cell>
          <cell r="P107" t="str">
            <v>Y</v>
          </cell>
        </row>
        <row r="108">
          <cell r="G108" t="str">
            <v>R</v>
          </cell>
          <cell r="H108" t="str">
            <v>Y</v>
          </cell>
          <cell r="J108" t="str">
            <v>ON</v>
          </cell>
          <cell r="K108" t="str">
            <v>DR</v>
          </cell>
          <cell r="L108" t="str">
            <v>30</v>
          </cell>
          <cell r="M108">
            <v>58</v>
          </cell>
          <cell r="O108" t="str">
            <v>N</v>
          </cell>
          <cell r="P108" t="str">
            <v>N</v>
          </cell>
        </row>
        <row r="109">
          <cell r="G109" t="str">
            <v>R</v>
          </cell>
          <cell r="H109" t="str">
            <v>X</v>
          </cell>
          <cell r="J109" t="str">
            <v>OFF</v>
          </cell>
          <cell r="K109" t="str">
            <v>DR</v>
          </cell>
          <cell r="L109" t="str">
            <v>01</v>
          </cell>
          <cell r="M109">
            <v>64</v>
          </cell>
          <cell r="O109" t="str">
            <v>N</v>
          </cell>
          <cell r="P109" t="str">
            <v>N</v>
          </cell>
        </row>
        <row r="110">
          <cell r="G110" t="str">
            <v>R</v>
          </cell>
          <cell r="H110" t="str">
            <v>X</v>
          </cell>
          <cell r="J110" t="str">
            <v>ON</v>
          </cell>
          <cell r="K110" t="str">
            <v>DR</v>
          </cell>
          <cell r="L110" t="str">
            <v>01</v>
          </cell>
          <cell r="M110">
            <v>49</v>
          </cell>
          <cell r="O110" t="str">
            <v>N</v>
          </cell>
          <cell r="P110" t="str">
            <v>N</v>
          </cell>
        </row>
        <row r="111">
          <cell r="G111" t="str">
            <v>R</v>
          </cell>
          <cell r="H111" t="str">
            <v>N</v>
          </cell>
          <cell r="J111" t="str">
            <v>ON</v>
          </cell>
          <cell r="K111" t="str">
            <v>PASS</v>
          </cell>
          <cell r="L111" t="str">
            <v>03</v>
          </cell>
          <cell r="M111">
            <v>30</v>
          </cell>
          <cell r="O111" t="str">
            <v>N</v>
          </cell>
          <cell r="P111" t="str">
            <v>Y</v>
          </cell>
        </row>
        <row r="112">
          <cell r="G112" t="str">
            <v>U</v>
          </cell>
          <cell r="H112" t="str">
            <v>N</v>
          </cell>
          <cell r="J112" t="str">
            <v>ON</v>
          </cell>
          <cell r="K112" t="str">
            <v>PASS</v>
          </cell>
          <cell r="L112" t="str">
            <v>19</v>
          </cell>
          <cell r="M112">
            <v>69</v>
          </cell>
          <cell r="O112" t="str">
            <v>N</v>
          </cell>
          <cell r="P112" t="str">
            <v>N</v>
          </cell>
        </row>
        <row r="113">
          <cell r="G113" t="str">
            <v>R</v>
          </cell>
          <cell r="H113" t="str">
            <v>N</v>
          </cell>
          <cell r="J113" t="str">
            <v>OFF</v>
          </cell>
          <cell r="K113" t="str">
            <v>PASS</v>
          </cell>
          <cell r="L113" t="str">
            <v>01</v>
          </cell>
          <cell r="M113">
            <v>71</v>
          </cell>
          <cell r="O113" t="str">
            <v>Y</v>
          </cell>
          <cell r="P113" t="str">
            <v>N</v>
          </cell>
        </row>
        <row r="114">
          <cell r="G114" t="str">
            <v>R</v>
          </cell>
          <cell r="H114" t="str">
            <v>Y</v>
          </cell>
          <cell r="J114" t="str">
            <v>OFF</v>
          </cell>
          <cell r="K114" t="str">
            <v>DR</v>
          </cell>
          <cell r="L114" t="str">
            <v>19</v>
          </cell>
          <cell r="M114">
            <v>42</v>
          </cell>
          <cell r="O114" t="str">
            <v>N</v>
          </cell>
          <cell r="P114" t="str">
            <v>N</v>
          </cell>
        </row>
        <row r="115">
          <cell r="G115" t="str">
            <v>R</v>
          </cell>
          <cell r="H115" t="str">
            <v>N</v>
          </cell>
          <cell r="J115" t="str">
            <v>ON</v>
          </cell>
          <cell r="K115" t="str">
            <v>DR</v>
          </cell>
          <cell r="L115" t="str">
            <v>19</v>
          </cell>
          <cell r="M115">
            <v>55</v>
          </cell>
          <cell r="O115" t="str">
            <v>N</v>
          </cell>
          <cell r="P115" t="str">
            <v>N</v>
          </cell>
        </row>
        <row r="116">
          <cell r="G116" t="str">
            <v>R</v>
          </cell>
          <cell r="H116" t="str">
            <v>N</v>
          </cell>
          <cell r="J116" t="str">
            <v>OFF</v>
          </cell>
          <cell r="K116" t="str">
            <v>DR</v>
          </cell>
          <cell r="L116" t="str">
            <v>19</v>
          </cell>
          <cell r="M116">
            <v>85</v>
          </cell>
          <cell r="O116" t="str">
            <v>N</v>
          </cell>
          <cell r="P116" t="str">
            <v>N</v>
          </cell>
        </row>
        <row r="117">
          <cell r="G117" t="str">
            <v>R</v>
          </cell>
          <cell r="H117" t="str">
            <v>N</v>
          </cell>
          <cell r="J117" t="str">
            <v>ON</v>
          </cell>
          <cell r="K117" t="str">
            <v>DR</v>
          </cell>
          <cell r="L117" t="str">
            <v>01</v>
          </cell>
          <cell r="M117">
            <v>54</v>
          </cell>
          <cell r="O117" t="str">
            <v>N</v>
          </cell>
          <cell r="P117" t="str">
            <v>N</v>
          </cell>
        </row>
        <row r="118">
          <cell r="G118" t="str">
            <v>R</v>
          </cell>
          <cell r="H118" t="str">
            <v>N</v>
          </cell>
          <cell r="J118" t="str">
            <v>ON</v>
          </cell>
          <cell r="K118" t="str">
            <v>PASS</v>
          </cell>
          <cell r="L118" t="str">
            <v>01</v>
          </cell>
          <cell r="M118">
            <v>22</v>
          </cell>
          <cell r="O118" t="str">
            <v>Y</v>
          </cell>
          <cell r="P118" t="str">
            <v>N</v>
          </cell>
        </row>
        <row r="119">
          <cell r="G119" t="str">
            <v>R</v>
          </cell>
          <cell r="H119" t="str">
            <v>X</v>
          </cell>
          <cell r="J119" t="str">
            <v>ON</v>
          </cell>
          <cell r="K119" t="str">
            <v>DR</v>
          </cell>
          <cell r="L119" t="str">
            <v>01</v>
          </cell>
          <cell r="M119">
            <v>52</v>
          </cell>
          <cell r="O119" t="str">
            <v>Y</v>
          </cell>
          <cell r="P119" t="str">
            <v>Y</v>
          </cell>
        </row>
        <row r="120">
          <cell r="G120" t="str">
            <v>R</v>
          </cell>
          <cell r="H120" t="str">
            <v>Y</v>
          </cell>
          <cell r="J120" t="str">
            <v>ON</v>
          </cell>
          <cell r="K120" t="str">
            <v>DR</v>
          </cell>
          <cell r="L120" t="str">
            <v>01</v>
          </cell>
          <cell r="M120">
            <v>20</v>
          </cell>
          <cell r="O120" t="str">
            <v>Y</v>
          </cell>
          <cell r="P120" t="str">
            <v>Y</v>
          </cell>
        </row>
        <row r="121">
          <cell r="G121" t="str">
            <v>R</v>
          </cell>
          <cell r="H121" t="str">
            <v>Y</v>
          </cell>
          <cell r="J121" t="str">
            <v>OFF</v>
          </cell>
          <cell r="K121" t="str">
            <v>DR</v>
          </cell>
          <cell r="L121" t="str">
            <v>01</v>
          </cell>
          <cell r="M121">
            <v>56</v>
          </cell>
          <cell r="O121" t="str">
            <v>Y</v>
          </cell>
          <cell r="P121" t="str">
            <v>N</v>
          </cell>
        </row>
        <row r="122">
          <cell r="G122" t="str">
            <v>U</v>
          </cell>
          <cell r="H122" t="str">
            <v>N</v>
          </cell>
          <cell r="J122" t="str">
            <v>OFF</v>
          </cell>
          <cell r="K122" t="str">
            <v>DR</v>
          </cell>
          <cell r="L122" t="str">
            <v>01</v>
          </cell>
          <cell r="M122">
            <v>26</v>
          </cell>
          <cell r="O122" t="str">
            <v>N</v>
          </cell>
          <cell r="P122" t="str">
            <v>N</v>
          </cell>
        </row>
        <row r="123">
          <cell r="G123" t="str">
            <v>R</v>
          </cell>
          <cell r="H123" t="str">
            <v>X</v>
          </cell>
          <cell r="J123" t="str">
            <v>ON</v>
          </cell>
          <cell r="K123" t="str">
            <v>DR</v>
          </cell>
          <cell r="L123" t="str">
            <v>11</v>
          </cell>
          <cell r="M123">
            <v>61</v>
          </cell>
          <cell r="O123" t="str">
            <v>N</v>
          </cell>
          <cell r="P123" t="str">
            <v>N</v>
          </cell>
        </row>
        <row r="124">
          <cell r="G124" t="str">
            <v>U</v>
          </cell>
          <cell r="H124"/>
          <cell r="J124" t="str">
            <v>ON</v>
          </cell>
          <cell r="K124" t="str">
            <v>DR</v>
          </cell>
          <cell r="L124" t="str">
            <v>10</v>
          </cell>
          <cell r="M124">
            <v>28</v>
          </cell>
          <cell r="O124"/>
          <cell r="P124" t="str">
            <v>N</v>
          </cell>
        </row>
        <row r="125">
          <cell r="G125" t="str">
            <v>U</v>
          </cell>
          <cell r="H125" t="str">
            <v>X</v>
          </cell>
          <cell r="J125" t="str">
            <v>OFF</v>
          </cell>
          <cell r="K125" t="str">
            <v>DR</v>
          </cell>
          <cell r="L125" t="str">
            <v>30</v>
          </cell>
          <cell r="M125">
            <v>33</v>
          </cell>
          <cell r="O125" t="str">
            <v>N</v>
          </cell>
          <cell r="P125" t="str">
            <v>N</v>
          </cell>
        </row>
        <row r="126">
          <cell r="G126" t="str">
            <v>U</v>
          </cell>
          <cell r="H126" t="str">
            <v>X</v>
          </cell>
          <cell r="J126" t="str">
            <v>OFF</v>
          </cell>
          <cell r="K126" t="str">
            <v>PASS</v>
          </cell>
          <cell r="L126" t="str">
            <v>30</v>
          </cell>
          <cell r="M126">
            <v>36</v>
          </cell>
          <cell r="O126" t="str">
            <v>N</v>
          </cell>
          <cell r="P126" t="str">
            <v>N</v>
          </cell>
        </row>
        <row r="127">
          <cell r="G127" t="str">
            <v>U</v>
          </cell>
          <cell r="H127" t="str">
            <v>X</v>
          </cell>
          <cell r="J127" t="str">
            <v>ON</v>
          </cell>
          <cell r="K127" t="str">
            <v>PED</v>
          </cell>
          <cell r="L127" t="str">
            <v>20</v>
          </cell>
          <cell r="M127">
            <v>65</v>
          </cell>
          <cell r="O127" t="str">
            <v>N</v>
          </cell>
          <cell r="P127" t="str">
            <v>Y</v>
          </cell>
        </row>
        <row r="128">
          <cell r="G128" t="str">
            <v>R</v>
          </cell>
          <cell r="H128" t="str">
            <v>N</v>
          </cell>
          <cell r="J128" t="str">
            <v>ON</v>
          </cell>
          <cell r="K128" t="str">
            <v>DR</v>
          </cell>
          <cell r="L128" t="str">
            <v>03</v>
          </cell>
          <cell r="M128">
            <v>60</v>
          </cell>
          <cell r="O128" t="str">
            <v>N</v>
          </cell>
          <cell r="P128" t="str">
            <v>Y</v>
          </cell>
        </row>
        <row r="129">
          <cell r="G129" t="str">
            <v>R</v>
          </cell>
          <cell r="H129" t="str">
            <v>N</v>
          </cell>
          <cell r="J129" t="str">
            <v>OFF</v>
          </cell>
          <cell r="K129" t="str">
            <v>DR</v>
          </cell>
          <cell r="L129" t="str">
            <v>23</v>
          </cell>
          <cell r="M129">
            <v>62</v>
          </cell>
          <cell r="O129" t="str">
            <v>Y</v>
          </cell>
          <cell r="P129" t="str">
            <v>Y</v>
          </cell>
        </row>
        <row r="130">
          <cell r="G130" t="str">
            <v>R</v>
          </cell>
          <cell r="H130" t="str">
            <v>N</v>
          </cell>
          <cell r="J130" t="str">
            <v>ON</v>
          </cell>
          <cell r="K130" t="str">
            <v>DR</v>
          </cell>
          <cell r="L130" t="str">
            <v>01</v>
          </cell>
          <cell r="M130">
            <v>36</v>
          </cell>
          <cell r="O130" t="str">
            <v>Y</v>
          </cell>
          <cell r="P130" t="str">
            <v>Y</v>
          </cell>
        </row>
        <row r="131">
          <cell r="G131" t="str">
            <v>R</v>
          </cell>
          <cell r="H131" t="str">
            <v>Y</v>
          </cell>
          <cell r="J131" t="str">
            <v>OFF</v>
          </cell>
          <cell r="K131" t="str">
            <v>PASS</v>
          </cell>
          <cell r="L131" t="str">
            <v>19</v>
          </cell>
          <cell r="M131">
            <v>64</v>
          </cell>
          <cell r="O131" t="str">
            <v>Y</v>
          </cell>
          <cell r="P131" t="str">
            <v>N</v>
          </cell>
        </row>
        <row r="132">
          <cell r="G132" t="str">
            <v>R</v>
          </cell>
          <cell r="H132" t="str">
            <v>Y</v>
          </cell>
          <cell r="J132" t="str">
            <v>OFF</v>
          </cell>
          <cell r="K132" t="str">
            <v>PASS</v>
          </cell>
          <cell r="L132" t="str">
            <v>19</v>
          </cell>
          <cell r="M132">
            <v>66</v>
          </cell>
          <cell r="O132" t="str">
            <v>N</v>
          </cell>
          <cell r="P132" t="str">
            <v>N</v>
          </cell>
        </row>
        <row r="133">
          <cell r="G133" t="str">
            <v>R</v>
          </cell>
          <cell r="H133" t="str">
            <v>X</v>
          </cell>
          <cell r="J133" t="str">
            <v>ON</v>
          </cell>
          <cell r="K133" t="str">
            <v>DR</v>
          </cell>
          <cell r="L133" t="str">
            <v>10</v>
          </cell>
          <cell r="M133">
            <v>57</v>
          </cell>
          <cell r="O133" t="str">
            <v>Y</v>
          </cell>
          <cell r="P133" t="str">
            <v>N</v>
          </cell>
        </row>
        <row r="134">
          <cell r="G134" t="str">
            <v>R</v>
          </cell>
          <cell r="H134" t="str">
            <v>Y</v>
          </cell>
          <cell r="J134" t="str">
            <v>ON</v>
          </cell>
          <cell r="K134" t="str">
            <v>PED</v>
          </cell>
          <cell r="L134" t="str">
            <v>19</v>
          </cell>
          <cell r="M134">
            <v>37</v>
          </cell>
          <cell r="O134" t="str">
            <v>N</v>
          </cell>
          <cell r="P134" t="str">
            <v>N</v>
          </cell>
        </row>
        <row r="135">
          <cell r="G135" t="str">
            <v>U</v>
          </cell>
          <cell r="H135" t="str">
            <v>X</v>
          </cell>
          <cell r="J135" t="str">
            <v>ON</v>
          </cell>
          <cell r="K135" t="str">
            <v>PASS</v>
          </cell>
          <cell r="L135" t="str">
            <v>10</v>
          </cell>
          <cell r="M135">
            <v>26</v>
          </cell>
          <cell r="O135"/>
          <cell r="P135" t="str">
            <v>N</v>
          </cell>
        </row>
        <row r="136">
          <cell r="G136" t="str">
            <v>R</v>
          </cell>
          <cell r="H136" t="str">
            <v>Y</v>
          </cell>
          <cell r="J136" t="str">
            <v>OFF</v>
          </cell>
          <cell r="K136" t="str">
            <v>DR</v>
          </cell>
          <cell r="L136" t="str">
            <v>19</v>
          </cell>
          <cell r="M136">
            <v>22</v>
          </cell>
          <cell r="O136" t="str">
            <v>U</v>
          </cell>
          <cell r="P136" t="str">
            <v>N</v>
          </cell>
        </row>
        <row r="137">
          <cell r="G137" t="str">
            <v>R</v>
          </cell>
          <cell r="H137" t="str">
            <v>N</v>
          </cell>
          <cell r="J137" t="str">
            <v>ON</v>
          </cell>
          <cell r="K137" t="str">
            <v>PASS</v>
          </cell>
          <cell r="L137" t="str">
            <v>01</v>
          </cell>
          <cell r="M137">
            <v>57</v>
          </cell>
          <cell r="O137" t="str">
            <v>N</v>
          </cell>
          <cell r="P137" t="str">
            <v>N</v>
          </cell>
        </row>
        <row r="138">
          <cell r="G138" t="str">
            <v>R</v>
          </cell>
          <cell r="H138" t="str">
            <v>N</v>
          </cell>
          <cell r="J138" t="str">
            <v>ON</v>
          </cell>
          <cell r="K138" t="str">
            <v>DR</v>
          </cell>
          <cell r="L138" t="str">
            <v>01</v>
          </cell>
          <cell r="M138">
            <v>59</v>
          </cell>
          <cell r="O138" t="str">
            <v>N</v>
          </cell>
          <cell r="P138" t="str">
            <v>N</v>
          </cell>
        </row>
        <row r="139">
          <cell r="G139" t="str">
            <v>R</v>
          </cell>
          <cell r="H139" t="str">
            <v>N</v>
          </cell>
          <cell r="J139" t="str">
            <v>ON</v>
          </cell>
          <cell r="K139" t="str">
            <v>DR</v>
          </cell>
          <cell r="L139" t="str">
            <v>10</v>
          </cell>
          <cell r="M139">
            <v>43</v>
          </cell>
          <cell r="O139" t="str">
            <v>Y</v>
          </cell>
          <cell r="P139" t="str">
            <v>N</v>
          </cell>
        </row>
        <row r="140">
          <cell r="G140" t="str">
            <v>U</v>
          </cell>
          <cell r="H140" t="str">
            <v>X</v>
          </cell>
          <cell r="J140" t="str">
            <v>ON</v>
          </cell>
          <cell r="K140" t="str">
            <v>PASS</v>
          </cell>
          <cell r="L140" t="str">
            <v>01</v>
          </cell>
          <cell r="M140">
            <v>21</v>
          </cell>
          <cell r="O140" t="str">
            <v>N</v>
          </cell>
          <cell r="P140" t="str">
            <v>N</v>
          </cell>
        </row>
        <row r="141">
          <cell r="G141" t="str">
            <v>U</v>
          </cell>
          <cell r="H141" t="str">
            <v>X</v>
          </cell>
          <cell r="J141" t="str">
            <v>ON</v>
          </cell>
          <cell r="K141" t="str">
            <v>PED</v>
          </cell>
          <cell r="L141" t="str">
            <v>01</v>
          </cell>
          <cell r="M141">
            <v>11</v>
          </cell>
          <cell r="O141" t="str">
            <v>N</v>
          </cell>
          <cell r="P141" t="str">
            <v>N</v>
          </cell>
        </row>
        <row r="142">
          <cell r="G142" t="str">
            <v>U</v>
          </cell>
          <cell r="H142" t="str">
            <v>N</v>
          </cell>
          <cell r="J142" t="str">
            <v>ON</v>
          </cell>
          <cell r="K142" t="str">
            <v>PED</v>
          </cell>
          <cell r="L142" t="str">
            <v>20</v>
          </cell>
          <cell r="M142">
            <v>3</v>
          </cell>
          <cell r="O142" t="str">
            <v>N</v>
          </cell>
          <cell r="P142" t="str">
            <v>Y</v>
          </cell>
        </row>
        <row r="143">
          <cell r="G143" t="str">
            <v>R</v>
          </cell>
          <cell r="H143" t="str">
            <v>X</v>
          </cell>
          <cell r="J143" t="str">
            <v>OFF</v>
          </cell>
          <cell r="K143" t="str">
            <v>PASS</v>
          </cell>
          <cell r="L143" t="str">
            <v>03</v>
          </cell>
          <cell r="M143">
            <v>33</v>
          </cell>
          <cell r="O143" t="str">
            <v>N</v>
          </cell>
          <cell r="P143" t="str">
            <v>N</v>
          </cell>
        </row>
        <row r="144">
          <cell r="G144" t="str">
            <v>U</v>
          </cell>
          <cell r="H144" t="str">
            <v>X</v>
          </cell>
          <cell r="J144" t="str">
            <v>ON</v>
          </cell>
          <cell r="K144" t="str">
            <v>DR</v>
          </cell>
          <cell r="L144" t="str">
            <v>10</v>
          </cell>
          <cell r="M144">
            <v>23</v>
          </cell>
          <cell r="O144" t="str">
            <v>Y</v>
          </cell>
          <cell r="P144" t="str">
            <v>N</v>
          </cell>
        </row>
        <row r="145">
          <cell r="G145" t="str">
            <v>R</v>
          </cell>
          <cell r="H145" t="str">
            <v>N</v>
          </cell>
          <cell r="J145" t="str">
            <v>OFF</v>
          </cell>
          <cell r="K145" t="str">
            <v>DR</v>
          </cell>
          <cell r="L145" t="str">
            <v>21</v>
          </cell>
          <cell r="M145">
            <v>56</v>
          </cell>
          <cell r="O145" t="str">
            <v>N</v>
          </cell>
          <cell r="P145" t="str">
            <v>Y</v>
          </cell>
        </row>
        <row r="146">
          <cell r="G146" t="str">
            <v>R</v>
          </cell>
          <cell r="H146" t="str">
            <v>X</v>
          </cell>
          <cell r="J146" t="str">
            <v>ON</v>
          </cell>
          <cell r="K146" t="str">
            <v>PASS</v>
          </cell>
          <cell r="L146" t="str">
            <v>01</v>
          </cell>
          <cell r="M146">
            <v>4</v>
          </cell>
          <cell r="O146" t="str">
            <v>Y</v>
          </cell>
          <cell r="P146" t="str">
            <v>Y</v>
          </cell>
        </row>
        <row r="147">
          <cell r="G147" t="str">
            <v>R</v>
          </cell>
          <cell r="H147" t="str">
            <v>X</v>
          </cell>
          <cell r="J147" t="str">
            <v>ON</v>
          </cell>
          <cell r="K147" t="str">
            <v>DR</v>
          </cell>
          <cell r="L147" t="str">
            <v>01</v>
          </cell>
          <cell r="M147">
            <v>58</v>
          </cell>
          <cell r="O147" t="str">
            <v>Y</v>
          </cell>
          <cell r="P147" t="str">
            <v>Y</v>
          </cell>
        </row>
        <row r="148">
          <cell r="G148" t="str">
            <v>R</v>
          </cell>
          <cell r="H148" t="str">
            <v>X</v>
          </cell>
          <cell r="J148" t="str">
            <v>ON</v>
          </cell>
          <cell r="K148" t="str">
            <v>PASS</v>
          </cell>
          <cell r="L148" t="str">
            <v>01</v>
          </cell>
          <cell r="M148">
            <v>78</v>
          </cell>
          <cell r="O148" t="str">
            <v>Y</v>
          </cell>
          <cell r="P148" t="str">
            <v>Y</v>
          </cell>
        </row>
        <row r="149">
          <cell r="G149" t="str">
            <v>R</v>
          </cell>
          <cell r="H149" t="str">
            <v>X</v>
          </cell>
          <cell r="J149" t="str">
            <v>ON</v>
          </cell>
          <cell r="K149" t="str">
            <v>PASS</v>
          </cell>
          <cell r="L149" t="str">
            <v>01</v>
          </cell>
          <cell r="M149">
            <v>5</v>
          </cell>
          <cell r="O149" t="str">
            <v>Y</v>
          </cell>
          <cell r="P149" t="str">
            <v>Y</v>
          </cell>
        </row>
        <row r="150">
          <cell r="G150" t="str">
            <v>R</v>
          </cell>
          <cell r="H150" t="str">
            <v>X</v>
          </cell>
          <cell r="J150" t="str">
            <v>ON</v>
          </cell>
          <cell r="K150" t="str">
            <v>DR</v>
          </cell>
          <cell r="L150" t="str">
            <v>01</v>
          </cell>
          <cell r="M150">
            <v>18</v>
          </cell>
          <cell r="O150" t="str">
            <v>N</v>
          </cell>
          <cell r="P150" t="str">
            <v>N</v>
          </cell>
        </row>
        <row r="151">
          <cell r="G151" t="str">
            <v>U</v>
          </cell>
          <cell r="H151" t="str">
            <v>X</v>
          </cell>
          <cell r="J151" t="str">
            <v>OFF</v>
          </cell>
          <cell r="K151" t="str">
            <v>PED</v>
          </cell>
          <cell r="L151" t="str">
            <v>01</v>
          </cell>
          <cell r="M151">
            <v>54</v>
          </cell>
          <cell r="O151" t="str">
            <v>N</v>
          </cell>
          <cell r="P151" t="str">
            <v>N</v>
          </cell>
        </row>
        <row r="152">
          <cell r="G152" t="str">
            <v>U</v>
          </cell>
          <cell r="H152" t="str">
            <v>X</v>
          </cell>
          <cell r="J152" t="str">
            <v>OFF</v>
          </cell>
          <cell r="K152" t="str">
            <v>DR</v>
          </cell>
          <cell r="L152" t="str">
            <v>01</v>
          </cell>
          <cell r="M152">
            <v>22</v>
          </cell>
          <cell r="O152" t="str">
            <v>Y</v>
          </cell>
          <cell r="P152" t="str">
            <v>N</v>
          </cell>
        </row>
        <row r="153">
          <cell r="G153" t="str">
            <v>U</v>
          </cell>
          <cell r="H153" t="str">
            <v>X</v>
          </cell>
          <cell r="J153" t="str">
            <v>ON</v>
          </cell>
          <cell r="K153" t="str">
            <v>PED</v>
          </cell>
          <cell r="L153" t="str">
            <v>01</v>
          </cell>
          <cell r="M153">
            <v>77</v>
          </cell>
          <cell r="O153" t="str">
            <v>N</v>
          </cell>
          <cell r="P153" t="str">
            <v>N</v>
          </cell>
        </row>
        <row r="154">
          <cell r="G154" t="str">
            <v>R</v>
          </cell>
          <cell r="H154" t="str">
            <v>N</v>
          </cell>
          <cell r="J154" t="str">
            <v>ON</v>
          </cell>
          <cell r="K154" t="str">
            <v>PED</v>
          </cell>
          <cell r="L154" t="str">
            <v>19</v>
          </cell>
          <cell r="M154">
            <v>28</v>
          </cell>
          <cell r="O154" t="str">
            <v>Y</v>
          </cell>
          <cell r="P154" t="str">
            <v>N</v>
          </cell>
        </row>
        <row r="155">
          <cell r="G155" t="str">
            <v>R</v>
          </cell>
          <cell r="H155" t="str">
            <v>X</v>
          </cell>
          <cell r="J155" t="str">
            <v>ON</v>
          </cell>
          <cell r="K155" t="str">
            <v>DR</v>
          </cell>
          <cell r="L155" t="str">
            <v>19</v>
          </cell>
          <cell r="M155">
            <v>51</v>
          </cell>
          <cell r="O155" t="str">
            <v>N</v>
          </cell>
          <cell r="P155" t="str">
            <v>Y</v>
          </cell>
        </row>
        <row r="156">
          <cell r="G156" t="str">
            <v>R</v>
          </cell>
          <cell r="H156" t="str">
            <v>N</v>
          </cell>
          <cell r="J156" t="str">
            <v>ON</v>
          </cell>
          <cell r="K156" t="str">
            <v>DR</v>
          </cell>
          <cell r="L156" t="str">
            <v>03</v>
          </cell>
          <cell r="M156">
            <v>82</v>
          </cell>
          <cell r="O156" t="str">
            <v>Y</v>
          </cell>
          <cell r="P156" t="str">
            <v>N</v>
          </cell>
        </row>
        <row r="157">
          <cell r="G157" t="str">
            <v>U</v>
          </cell>
          <cell r="H157" t="str">
            <v>X</v>
          </cell>
          <cell r="J157" t="str">
            <v>ON</v>
          </cell>
          <cell r="K157" t="str">
            <v>DR</v>
          </cell>
          <cell r="L157" t="str">
            <v>01</v>
          </cell>
          <cell r="M157">
            <v>58</v>
          </cell>
          <cell r="O157" t="str">
            <v>Y</v>
          </cell>
          <cell r="P157" t="str">
            <v>Y</v>
          </cell>
        </row>
        <row r="158">
          <cell r="G158" t="str">
            <v>R</v>
          </cell>
          <cell r="H158" t="str">
            <v>X</v>
          </cell>
          <cell r="J158" t="str">
            <v>OFF</v>
          </cell>
          <cell r="K158" t="str">
            <v>DR</v>
          </cell>
          <cell r="L158" t="str">
            <v>10</v>
          </cell>
          <cell r="M158">
            <v>67</v>
          </cell>
          <cell r="O158" t="str">
            <v>Y</v>
          </cell>
          <cell r="P158" t="str">
            <v>N</v>
          </cell>
        </row>
        <row r="159">
          <cell r="G159" t="str">
            <v>U</v>
          </cell>
          <cell r="H159" t="str">
            <v>X</v>
          </cell>
          <cell r="J159" t="str">
            <v>ON</v>
          </cell>
          <cell r="K159" t="str">
            <v>DR</v>
          </cell>
          <cell r="L159" t="str">
            <v>10</v>
          </cell>
          <cell r="M159">
            <v>30</v>
          </cell>
          <cell r="O159" t="str">
            <v>Y</v>
          </cell>
          <cell r="P159" t="str">
            <v>N</v>
          </cell>
        </row>
        <row r="160">
          <cell r="G160" t="str">
            <v>U</v>
          </cell>
          <cell r="H160" t="str">
            <v>X</v>
          </cell>
          <cell r="J160" t="str">
            <v>OFF</v>
          </cell>
          <cell r="K160" t="str">
            <v>PASS</v>
          </cell>
          <cell r="L160" t="str">
            <v>01</v>
          </cell>
          <cell r="M160">
            <v>37</v>
          </cell>
          <cell r="O160" t="str">
            <v>N</v>
          </cell>
          <cell r="P160" t="str">
            <v>N</v>
          </cell>
        </row>
        <row r="161">
          <cell r="G161" t="str">
            <v>R</v>
          </cell>
          <cell r="H161" t="str">
            <v>N</v>
          </cell>
          <cell r="J161" t="str">
            <v>ON</v>
          </cell>
          <cell r="K161" t="str">
            <v>PED</v>
          </cell>
          <cell r="L161" t="str">
            <v>01</v>
          </cell>
          <cell r="M161">
            <v>31</v>
          </cell>
          <cell r="O161" t="str">
            <v>N</v>
          </cell>
          <cell r="P161" t="str">
            <v>N</v>
          </cell>
        </row>
        <row r="162">
          <cell r="G162" t="str">
            <v>U</v>
          </cell>
          <cell r="H162" t="str">
            <v>X</v>
          </cell>
          <cell r="J162" t="str">
            <v>ON</v>
          </cell>
          <cell r="K162" t="str">
            <v>DR</v>
          </cell>
          <cell r="L162" t="str">
            <v>03</v>
          </cell>
          <cell r="M162">
            <v>71</v>
          </cell>
          <cell r="O162" t="str">
            <v>N</v>
          </cell>
          <cell r="P162" t="str">
            <v>N</v>
          </cell>
        </row>
        <row r="163">
          <cell r="G163" t="str">
            <v>U</v>
          </cell>
          <cell r="H163" t="str">
            <v>X</v>
          </cell>
          <cell r="J163" t="str">
            <v>ON</v>
          </cell>
          <cell r="K163" t="str">
            <v>PED</v>
          </cell>
          <cell r="L163" t="str">
            <v>01</v>
          </cell>
          <cell r="M163">
            <v>58</v>
          </cell>
          <cell r="O163" t="str">
            <v>N</v>
          </cell>
          <cell r="P163" t="str">
            <v>N</v>
          </cell>
        </row>
        <row r="164">
          <cell r="G164" t="str">
            <v>R</v>
          </cell>
          <cell r="H164" t="str">
            <v>X</v>
          </cell>
          <cell r="J164" t="str">
            <v>ON</v>
          </cell>
          <cell r="K164" t="str">
            <v>DR</v>
          </cell>
          <cell r="L164" t="str">
            <v>11</v>
          </cell>
          <cell r="M164">
            <v>21</v>
          </cell>
          <cell r="O164" t="str">
            <v>N</v>
          </cell>
          <cell r="P164" t="str">
            <v>N</v>
          </cell>
        </row>
        <row r="165">
          <cell r="G165" t="str">
            <v>U</v>
          </cell>
          <cell r="H165" t="str">
            <v>Y</v>
          </cell>
          <cell r="J165" t="str">
            <v>ON</v>
          </cell>
          <cell r="K165" t="str">
            <v>DR</v>
          </cell>
          <cell r="L165" t="str">
            <v>01</v>
          </cell>
          <cell r="M165">
            <v>26</v>
          </cell>
          <cell r="O165" t="str">
            <v>Y</v>
          </cell>
          <cell r="P165" t="str">
            <v>N</v>
          </cell>
        </row>
        <row r="166">
          <cell r="G166" t="str">
            <v>U</v>
          </cell>
          <cell r="H166" t="str">
            <v>X</v>
          </cell>
          <cell r="J166" t="str">
            <v>OFF</v>
          </cell>
          <cell r="K166" t="str">
            <v>DR</v>
          </cell>
          <cell r="L166" t="str">
            <v>01</v>
          </cell>
          <cell r="M166">
            <v>25</v>
          </cell>
          <cell r="O166" t="str">
            <v>N</v>
          </cell>
          <cell r="P166" t="str">
            <v>N</v>
          </cell>
        </row>
        <row r="167">
          <cell r="G167" t="str">
            <v>U</v>
          </cell>
          <cell r="H167" t="str">
            <v>X</v>
          </cell>
          <cell r="J167" t="str">
            <v>ON</v>
          </cell>
          <cell r="K167" t="str">
            <v>DR</v>
          </cell>
          <cell r="L167" t="str">
            <v>19</v>
          </cell>
          <cell r="M167">
            <v>44</v>
          </cell>
          <cell r="O167" t="str">
            <v>N</v>
          </cell>
          <cell r="P167" t="str">
            <v>N</v>
          </cell>
        </row>
        <row r="168">
          <cell r="G168" t="str">
            <v>U</v>
          </cell>
          <cell r="H168" t="str">
            <v>N</v>
          </cell>
          <cell r="J168" t="str">
            <v>ON</v>
          </cell>
          <cell r="K168" t="str">
            <v>PED</v>
          </cell>
          <cell r="L168" t="str">
            <v>03</v>
          </cell>
          <cell r="M168">
            <v>30</v>
          </cell>
          <cell r="O168" t="str">
            <v>N</v>
          </cell>
          <cell r="P168" t="str">
            <v>N</v>
          </cell>
        </row>
        <row r="169">
          <cell r="G169" t="str">
            <v>U</v>
          </cell>
          <cell r="H169" t="str">
            <v>X</v>
          </cell>
          <cell r="J169" t="str">
            <v>ON</v>
          </cell>
          <cell r="K169" t="str">
            <v>DR</v>
          </cell>
          <cell r="L169" t="str">
            <v>10</v>
          </cell>
          <cell r="M169">
            <v>39</v>
          </cell>
          <cell r="O169" t="str">
            <v>Y</v>
          </cell>
          <cell r="P169" t="str">
            <v>N</v>
          </cell>
        </row>
        <row r="170">
          <cell r="G170" t="str">
            <v>R</v>
          </cell>
          <cell r="H170" t="str">
            <v>X</v>
          </cell>
          <cell r="J170" t="str">
            <v>OFF</v>
          </cell>
          <cell r="K170" t="str">
            <v>DR</v>
          </cell>
          <cell r="L170" t="str">
            <v>10</v>
          </cell>
          <cell r="M170">
            <v>65</v>
          </cell>
          <cell r="O170" t="str">
            <v>Y</v>
          </cell>
          <cell r="P170" t="str">
            <v>N</v>
          </cell>
        </row>
        <row r="171">
          <cell r="G171" t="str">
            <v>U</v>
          </cell>
          <cell r="H171" t="str">
            <v>N</v>
          </cell>
          <cell r="J171" t="str">
            <v>ON</v>
          </cell>
          <cell r="K171" t="str">
            <v>DR</v>
          </cell>
          <cell r="L171" t="str">
            <v>01</v>
          </cell>
          <cell r="M171">
            <v>24</v>
          </cell>
          <cell r="O171" t="str">
            <v>N</v>
          </cell>
          <cell r="P171" t="str">
            <v>N</v>
          </cell>
        </row>
        <row r="172">
          <cell r="G172" t="str">
            <v>R</v>
          </cell>
          <cell r="H172" t="str">
            <v>N</v>
          </cell>
          <cell r="J172" t="str">
            <v>ON</v>
          </cell>
          <cell r="K172" t="str">
            <v>DR</v>
          </cell>
          <cell r="L172" t="str">
            <v>01</v>
          </cell>
          <cell r="M172">
            <v>30</v>
          </cell>
          <cell r="O172" t="str">
            <v>Y</v>
          </cell>
          <cell r="P172" t="str">
            <v>N</v>
          </cell>
        </row>
        <row r="173">
          <cell r="G173" t="str">
            <v>R</v>
          </cell>
          <cell r="H173" t="str">
            <v>N</v>
          </cell>
          <cell r="J173" t="str">
            <v>ON</v>
          </cell>
          <cell r="K173" t="str">
            <v>PASS</v>
          </cell>
          <cell r="L173" t="str">
            <v>01</v>
          </cell>
          <cell r="M173">
            <v>81</v>
          </cell>
          <cell r="O173" t="str">
            <v>N</v>
          </cell>
          <cell r="P173" t="str">
            <v>Y</v>
          </cell>
        </row>
        <row r="174">
          <cell r="G174" t="str">
            <v>U</v>
          </cell>
          <cell r="H174" t="str">
            <v>X</v>
          </cell>
          <cell r="J174" t="str">
            <v>ON</v>
          </cell>
          <cell r="K174" t="str">
            <v>DR</v>
          </cell>
          <cell r="L174" t="str">
            <v>30</v>
          </cell>
          <cell r="M174">
            <v>80</v>
          </cell>
          <cell r="O174" t="str">
            <v>Y</v>
          </cell>
          <cell r="P174" t="str">
            <v>N</v>
          </cell>
        </row>
        <row r="175">
          <cell r="G175" t="str">
            <v>U</v>
          </cell>
          <cell r="H175" t="str">
            <v>Y</v>
          </cell>
          <cell r="J175" t="str">
            <v>OFF</v>
          </cell>
          <cell r="K175" t="str">
            <v>DR</v>
          </cell>
          <cell r="L175" t="str">
            <v>03</v>
          </cell>
          <cell r="M175">
            <v>16</v>
          </cell>
          <cell r="O175" t="str">
            <v>N</v>
          </cell>
          <cell r="P175" t="str">
            <v>N</v>
          </cell>
        </row>
        <row r="176">
          <cell r="G176" t="str">
            <v>U</v>
          </cell>
          <cell r="H176" t="str">
            <v>X</v>
          </cell>
          <cell r="J176" t="str">
            <v>ON</v>
          </cell>
          <cell r="K176" t="str">
            <v>DR</v>
          </cell>
          <cell r="L176" t="str">
            <v>10</v>
          </cell>
          <cell r="M176">
            <v>47</v>
          </cell>
          <cell r="O176" t="str">
            <v>U</v>
          </cell>
          <cell r="P176" t="str">
            <v>N</v>
          </cell>
        </row>
        <row r="177">
          <cell r="G177" t="str">
            <v>R</v>
          </cell>
          <cell r="H177" t="str">
            <v>X</v>
          </cell>
          <cell r="J177" t="str">
            <v>ON</v>
          </cell>
          <cell r="K177" t="str">
            <v>DR</v>
          </cell>
          <cell r="L177" t="str">
            <v>03</v>
          </cell>
          <cell r="M177">
            <v>53</v>
          </cell>
          <cell r="O177" t="str">
            <v>N</v>
          </cell>
          <cell r="P177" t="str">
            <v>N</v>
          </cell>
        </row>
        <row r="178">
          <cell r="G178" t="str">
            <v>U</v>
          </cell>
          <cell r="H178" t="str">
            <v>X</v>
          </cell>
          <cell r="J178" t="str">
            <v>ON</v>
          </cell>
          <cell r="K178" t="str">
            <v>PED</v>
          </cell>
          <cell r="L178" t="str">
            <v>19</v>
          </cell>
          <cell r="M178">
            <v>29</v>
          </cell>
          <cell r="O178" t="str">
            <v>N</v>
          </cell>
          <cell r="P178" t="str">
            <v>N</v>
          </cell>
        </row>
        <row r="179">
          <cell r="G179" t="str">
            <v>U</v>
          </cell>
          <cell r="H179" t="str">
            <v>X</v>
          </cell>
          <cell r="J179" t="str">
            <v>OFF</v>
          </cell>
          <cell r="K179" t="str">
            <v>DR</v>
          </cell>
          <cell r="L179" t="str">
            <v>19</v>
          </cell>
          <cell r="M179">
            <v>44</v>
          </cell>
          <cell r="O179" t="str">
            <v>U</v>
          </cell>
          <cell r="P179" t="str">
            <v>N</v>
          </cell>
        </row>
        <row r="180">
          <cell r="G180" t="str">
            <v>R</v>
          </cell>
          <cell r="H180" t="str">
            <v>N</v>
          </cell>
          <cell r="J180" t="str">
            <v>OFF</v>
          </cell>
          <cell r="K180" t="str">
            <v>PASS</v>
          </cell>
          <cell r="L180" t="str">
            <v>03</v>
          </cell>
          <cell r="M180">
            <v>46</v>
          </cell>
          <cell r="O180" t="str">
            <v>N</v>
          </cell>
          <cell r="P180" t="str">
            <v>N</v>
          </cell>
        </row>
        <row r="181">
          <cell r="G181" t="str">
            <v>R</v>
          </cell>
          <cell r="H181" t="str">
            <v>N</v>
          </cell>
          <cell r="J181" t="str">
            <v>ON</v>
          </cell>
          <cell r="K181" t="str">
            <v>DR</v>
          </cell>
          <cell r="L181" t="str">
            <v>03</v>
          </cell>
          <cell r="M181">
            <v>22</v>
          </cell>
          <cell r="O181" t="str">
            <v>N</v>
          </cell>
          <cell r="P181" t="str">
            <v>N</v>
          </cell>
        </row>
        <row r="182">
          <cell r="G182" t="str">
            <v>U</v>
          </cell>
          <cell r="H182" t="str">
            <v>X</v>
          </cell>
          <cell r="J182" t="str">
            <v>ON</v>
          </cell>
          <cell r="K182" t="str">
            <v>PASS</v>
          </cell>
          <cell r="L182" t="str">
            <v>01</v>
          </cell>
          <cell r="M182">
            <v>77</v>
          </cell>
          <cell r="O182" t="str">
            <v>U</v>
          </cell>
          <cell r="P182" t="str">
            <v>N</v>
          </cell>
        </row>
        <row r="183">
          <cell r="G183" t="str">
            <v>R</v>
          </cell>
          <cell r="H183" t="str">
            <v>N</v>
          </cell>
          <cell r="J183" t="str">
            <v>ON</v>
          </cell>
          <cell r="K183" t="str">
            <v>DR</v>
          </cell>
          <cell r="L183" t="str">
            <v>01</v>
          </cell>
          <cell r="M183">
            <v>24</v>
          </cell>
          <cell r="O183" t="str">
            <v>Y</v>
          </cell>
          <cell r="P183" t="str">
            <v>N</v>
          </cell>
        </row>
        <row r="184">
          <cell r="G184" t="str">
            <v>U</v>
          </cell>
          <cell r="H184" t="str">
            <v>N</v>
          </cell>
          <cell r="J184" t="str">
            <v>ON</v>
          </cell>
          <cell r="K184" t="str">
            <v>PASS</v>
          </cell>
          <cell r="L184" t="str">
            <v>01</v>
          </cell>
          <cell r="M184">
            <v>25</v>
          </cell>
          <cell r="O184" t="str">
            <v>N</v>
          </cell>
          <cell r="P184" t="str">
            <v>N</v>
          </cell>
        </row>
        <row r="185">
          <cell r="G185" t="str">
            <v>U</v>
          </cell>
          <cell r="H185" t="str">
            <v>N</v>
          </cell>
          <cell r="J185" t="str">
            <v>ON</v>
          </cell>
          <cell r="K185" t="str">
            <v>DR</v>
          </cell>
          <cell r="L185" t="str">
            <v>01</v>
          </cell>
          <cell r="M185">
            <v>49</v>
          </cell>
          <cell r="O185" t="str">
            <v>U</v>
          </cell>
          <cell r="P185" t="str">
            <v>N</v>
          </cell>
        </row>
        <row r="186">
          <cell r="G186" t="str">
            <v>R</v>
          </cell>
          <cell r="H186" t="str">
            <v>X</v>
          </cell>
          <cell r="J186" t="str">
            <v>OFF</v>
          </cell>
          <cell r="K186" t="str">
            <v>DR</v>
          </cell>
          <cell r="L186" t="str">
            <v>01</v>
          </cell>
          <cell r="M186">
            <v>51</v>
          </cell>
          <cell r="O186" t="str">
            <v>N</v>
          </cell>
          <cell r="P186" t="str">
            <v>N</v>
          </cell>
        </row>
        <row r="187">
          <cell r="G187" t="str">
            <v>R</v>
          </cell>
          <cell r="H187" t="str">
            <v>X</v>
          </cell>
          <cell r="J187" t="str">
            <v>OFF</v>
          </cell>
          <cell r="K187" t="str">
            <v>DR</v>
          </cell>
          <cell r="L187" t="str">
            <v>10</v>
          </cell>
          <cell r="M187">
            <v>40</v>
          </cell>
          <cell r="O187" t="str">
            <v>Y</v>
          </cell>
          <cell r="P187" t="str">
            <v>N</v>
          </cell>
        </row>
        <row r="188">
          <cell r="G188" t="str">
            <v>R</v>
          </cell>
          <cell r="H188" t="str">
            <v>X</v>
          </cell>
          <cell r="J188" t="str">
            <v>OFF</v>
          </cell>
          <cell r="K188" t="str">
            <v>DR</v>
          </cell>
          <cell r="L188" t="str">
            <v>10</v>
          </cell>
          <cell r="M188">
            <v>54</v>
          </cell>
          <cell r="O188" t="str">
            <v>Y</v>
          </cell>
          <cell r="P188" t="str">
            <v>N</v>
          </cell>
        </row>
        <row r="189">
          <cell r="G189" t="str">
            <v>U</v>
          </cell>
          <cell r="H189" t="str">
            <v>N</v>
          </cell>
          <cell r="J189" t="str">
            <v>ON</v>
          </cell>
          <cell r="K189" t="str">
            <v>DR</v>
          </cell>
          <cell r="L189" t="str">
            <v>01</v>
          </cell>
          <cell r="M189">
            <v>84</v>
          </cell>
          <cell r="O189" t="str">
            <v>Y</v>
          </cell>
          <cell r="P189" t="str">
            <v>N</v>
          </cell>
        </row>
        <row r="190">
          <cell r="G190" t="str">
            <v>R</v>
          </cell>
          <cell r="H190" t="str">
            <v>N</v>
          </cell>
          <cell r="J190" t="str">
            <v>ON</v>
          </cell>
          <cell r="K190" t="str">
            <v>DR</v>
          </cell>
          <cell r="L190" t="str">
            <v>23</v>
          </cell>
          <cell r="M190">
            <v>30</v>
          </cell>
          <cell r="O190" t="str">
            <v>Y</v>
          </cell>
          <cell r="P190" t="str">
            <v>Y</v>
          </cell>
        </row>
        <row r="191">
          <cell r="G191" t="str">
            <v>U</v>
          </cell>
          <cell r="H191" t="str">
            <v>N</v>
          </cell>
          <cell r="J191" t="str">
            <v>ON</v>
          </cell>
          <cell r="K191" t="str">
            <v>PED</v>
          </cell>
          <cell r="L191" t="str">
            <v>01</v>
          </cell>
          <cell r="M191">
            <v>35</v>
          </cell>
          <cell r="O191" t="str">
            <v>N</v>
          </cell>
          <cell r="P191" t="str">
            <v>N</v>
          </cell>
        </row>
        <row r="192">
          <cell r="G192" t="str">
            <v>U</v>
          </cell>
          <cell r="H192" t="str">
            <v>X</v>
          </cell>
          <cell r="J192" t="str">
            <v>ON</v>
          </cell>
          <cell r="K192" t="str">
            <v>PED</v>
          </cell>
          <cell r="L192" t="str">
            <v>U</v>
          </cell>
          <cell r="M192">
            <v>37</v>
          </cell>
          <cell r="O192" t="str">
            <v>N</v>
          </cell>
          <cell r="P192" t="str">
            <v>N</v>
          </cell>
        </row>
        <row r="193">
          <cell r="G193" t="str">
            <v>U</v>
          </cell>
          <cell r="H193" t="str">
            <v>N</v>
          </cell>
          <cell r="J193" t="str">
            <v>ON</v>
          </cell>
          <cell r="K193" t="str">
            <v>PED</v>
          </cell>
          <cell r="L193" t="str">
            <v>01</v>
          </cell>
          <cell r="M193">
            <v>54</v>
          </cell>
          <cell r="O193" t="str">
            <v>N</v>
          </cell>
          <cell r="P193" t="str">
            <v>N</v>
          </cell>
        </row>
        <row r="194">
          <cell r="G194" t="str">
            <v>U</v>
          </cell>
          <cell r="H194" t="str">
            <v>X</v>
          </cell>
          <cell r="J194" t="str">
            <v>ON</v>
          </cell>
          <cell r="K194" t="str">
            <v>PED</v>
          </cell>
          <cell r="L194" t="str">
            <v>01</v>
          </cell>
          <cell r="M194">
            <v>33</v>
          </cell>
          <cell r="O194" t="str">
            <v>N</v>
          </cell>
          <cell r="P194" t="str">
            <v>N</v>
          </cell>
        </row>
        <row r="195">
          <cell r="G195" t="str">
            <v>R</v>
          </cell>
          <cell r="H195" t="str">
            <v>Y</v>
          </cell>
          <cell r="J195" t="str">
            <v>ON</v>
          </cell>
          <cell r="K195" t="str">
            <v>DR</v>
          </cell>
          <cell r="L195" t="str">
            <v>03</v>
          </cell>
          <cell r="M195">
            <v>39</v>
          </cell>
          <cell r="O195" t="str">
            <v>Y</v>
          </cell>
          <cell r="P195" t="str">
            <v>N</v>
          </cell>
        </row>
        <row r="196">
          <cell r="G196" t="str">
            <v>R</v>
          </cell>
          <cell r="H196" t="str">
            <v>Y</v>
          </cell>
          <cell r="J196" t="str">
            <v>OFF</v>
          </cell>
          <cell r="K196" t="str">
            <v>DR</v>
          </cell>
          <cell r="L196" t="str">
            <v>03</v>
          </cell>
          <cell r="M196">
            <v>19</v>
          </cell>
          <cell r="O196" t="str">
            <v>N</v>
          </cell>
          <cell r="P196" t="str">
            <v>N</v>
          </cell>
        </row>
        <row r="197">
          <cell r="G197" t="str">
            <v>U</v>
          </cell>
          <cell r="H197" t="str">
            <v>X</v>
          </cell>
          <cell r="J197" t="str">
            <v>OFF</v>
          </cell>
          <cell r="K197" t="str">
            <v>DR</v>
          </cell>
          <cell r="L197" t="str">
            <v>03</v>
          </cell>
          <cell r="M197">
            <v>31</v>
          </cell>
          <cell r="O197" t="str">
            <v>Y</v>
          </cell>
          <cell r="P197" t="str">
            <v>N</v>
          </cell>
        </row>
        <row r="198">
          <cell r="G198" t="str">
            <v>U</v>
          </cell>
          <cell r="H198" t="str">
            <v>X</v>
          </cell>
          <cell r="J198" t="str">
            <v>OFF</v>
          </cell>
          <cell r="K198" t="str">
            <v>DR</v>
          </cell>
          <cell r="L198" t="str">
            <v>03</v>
          </cell>
          <cell r="M198">
            <v>46</v>
          </cell>
          <cell r="O198" t="str">
            <v>N</v>
          </cell>
          <cell r="P198" t="str">
            <v>N</v>
          </cell>
        </row>
        <row r="199">
          <cell r="G199" t="str">
            <v>R</v>
          </cell>
          <cell r="H199" t="str">
            <v>X</v>
          </cell>
          <cell r="J199" t="str">
            <v>OFF</v>
          </cell>
          <cell r="K199" t="str">
            <v>DR</v>
          </cell>
          <cell r="L199" t="str">
            <v>10</v>
          </cell>
          <cell r="M199">
            <v>31</v>
          </cell>
          <cell r="O199" t="str">
            <v>Y</v>
          </cell>
          <cell r="P199" t="str">
            <v>N</v>
          </cell>
        </row>
        <row r="200">
          <cell r="G200" t="str">
            <v>R</v>
          </cell>
          <cell r="H200" t="str">
            <v>N</v>
          </cell>
          <cell r="J200" t="str">
            <v>OFF</v>
          </cell>
          <cell r="K200" t="str">
            <v>DR</v>
          </cell>
          <cell r="L200" t="str">
            <v>19</v>
          </cell>
          <cell r="M200">
            <v>42</v>
          </cell>
          <cell r="O200" t="str">
            <v>Y</v>
          </cell>
          <cell r="P200" t="str">
            <v>N</v>
          </cell>
        </row>
        <row r="201">
          <cell r="G201" t="str">
            <v>U</v>
          </cell>
          <cell r="H201" t="str">
            <v>N</v>
          </cell>
          <cell r="J201" t="str">
            <v>ON</v>
          </cell>
          <cell r="K201" t="str">
            <v>PED</v>
          </cell>
          <cell r="L201" t="str">
            <v>19</v>
          </cell>
          <cell r="M201">
            <v>39</v>
          </cell>
          <cell r="O201" t="str">
            <v>N</v>
          </cell>
          <cell r="P201" t="str">
            <v>N</v>
          </cell>
        </row>
        <row r="202">
          <cell r="G202" t="str">
            <v>R</v>
          </cell>
          <cell r="H202" t="str">
            <v>N</v>
          </cell>
          <cell r="J202" t="str">
            <v>ON</v>
          </cell>
          <cell r="K202" t="str">
            <v>DR</v>
          </cell>
          <cell r="L202" t="str">
            <v>19</v>
          </cell>
          <cell r="M202">
            <v>59</v>
          </cell>
          <cell r="O202" t="str">
            <v>N</v>
          </cell>
          <cell r="P202" t="str">
            <v>N</v>
          </cell>
        </row>
        <row r="203">
          <cell r="G203" t="str">
            <v>R</v>
          </cell>
          <cell r="H203" t="str">
            <v>Y</v>
          </cell>
          <cell r="J203" t="str">
            <v>ON</v>
          </cell>
          <cell r="K203" t="str">
            <v>PED</v>
          </cell>
          <cell r="L203" t="str">
            <v>03</v>
          </cell>
          <cell r="M203">
            <v>53</v>
          </cell>
          <cell r="O203" t="str">
            <v>N</v>
          </cell>
          <cell r="P203" t="str">
            <v>X</v>
          </cell>
        </row>
        <row r="204">
          <cell r="G204" t="str">
            <v>R</v>
          </cell>
          <cell r="H204" t="str">
            <v>X</v>
          </cell>
          <cell r="J204" t="str">
            <v>OFF</v>
          </cell>
          <cell r="K204" t="str">
            <v>DR</v>
          </cell>
          <cell r="L204" t="str">
            <v>19</v>
          </cell>
          <cell r="M204">
            <v>68</v>
          </cell>
          <cell r="O204" t="str">
            <v>N</v>
          </cell>
          <cell r="P204" t="str">
            <v>N</v>
          </cell>
        </row>
        <row r="205">
          <cell r="G205" t="str">
            <v>R</v>
          </cell>
          <cell r="H205" t="str">
            <v>N</v>
          </cell>
          <cell r="J205" t="str">
            <v>ON</v>
          </cell>
          <cell r="K205" t="str">
            <v>DR</v>
          </cell>
          <cell r="L205" t="str">
            <v>01</v>
          </cell>
          <cell r="M205">
            <v>51</v>
          </cell>
          <cell r="O205" t="str">
            <v>N</v>
          </cell>
          <cell r="P205" t="str">
            <v>N</v>
          </cell>
        </row>
        <row r="206">
          <cell r="G206" t="str">
            <v>R</v>
          </cell>
          <cell r="H206" t="str">
            <v>N</v>
          </cell>
          <cell r="J206" t="str">
            <v>OFF</v>
          </cell>
          <cell r="K206" t="str">
            <v>PASS</v>
          </cell>
          <cell r="L206" t="str">
            <v>30</v>
          </cell>
          <cell r="M206">
            <v>59</v>
          </cell>
          <cell r="O206" t="str">
            <v>N</v>
          </cell>
          <cell r="P206" t="str">
            <v>N</v>
          </cell>
        </row>
        <row r="207">
          <cell r="G207" t="str">
            <v>R</v>
          </cell>
          <cell r="H207" t="str">
            <v>N</v>
          </cell>
          <cell r="J207" t="str">
            <v>OFF</v>
          </cell>
          <cell r="K207" t="str">
            <v>DR</v>
          </cell>
          <cell r="L207" t="str">
            <v>01</v>
          </cell>
          <cell r="M207">
            <v>57</v>
          </cell>
          <cell r="O207" t="str">
            <v>N</v>
          </cell>
          <cell r="P207" t="str">
            <v>N</v>
          </cell>
        </row>
        <row r="208">
          <cell r="G208" t="str">
            <v>U</v>
          </cell>
          <cell r="H208" t="str">
            <v>N</v>
          </cell>
          <cell r="J208" t="str">
            <v>OFF</v>
          </cell>
          <cell r="K208" t="str">
            <v>DR</v>
          </cell>
          <cell r="L208" t="str">
            <v>01</v>
          </cell>
          <cell r="M208">
            <v>40</v>
          </cell>
          <cell r="O208" t="str">
            <v>Y</v>
          </cell>
          <cell r="P208" t="str">
            <v>N</v>
          </cell>
        </row>
        <row r="209">
          <cell r="G209" t="str">
            <v>R</v>
          </cell>
          <cell r="H209" t="str">
            <v>N</v>
          </cell>
          <cell r="J209" t="str">
            <v>ON</v>
          </cell>
          <cell r="K209" t="str">
            <v>DR</v>
          </cell>
          <cell r="L209" t="str">
            <v>01</v>
          </cell>
          <cell r="M209">
            <v>63</v>
          </cell>
          <cell r="O209" t="str">
            <v>Y</v>
          </cell>
          <cell r="P209" t="str">
            <v>N</v>
          </cell>
        </row>
        <row r="210">
          <cell r="G210" t="str">
            <v>U</v>
          </cell>
          <cell r="H210" t="str">
            <v>N</v>
          </cell>
          <cell r="J210" t="str">
            <v>ON</v>
          </cell>
          <cell r="K210" t="str">
            <v>PASS</v>
          </cell>
          <cell r="L210" t="str">
            <v>19</v>
          </cell>
          <cell r="M210">
            <v>86</v>
          </cell>
          <cell r="O210" t="str">
            <v>Y</v>
          </cell>
          <cell r="P210" t="str">
            <v>N</v>
          </cell>
        </row>
        <row r="211">
          <cell r="G211" t="str">
            <v>R</v>
          </cell>
          <cell r="H211" t="str">
            <v>N</v>
          </cell>
          <cell r="J211" t="str">
            <v>OFF</v>
          </cell>
          <cell r="K211" t="str">
            <v>DR</v>
          </cell>
          <cell r="L211" t="str">
            <v>03</v>
          </cell>
          <cell r="M211">
            <v>43</v>
          </cell>
          <cell r="O211" t="str">
            <v>N</v>
          </cell>
          <cell r="P211" t="str">
            <v>N</v>
          </cell>
        </row>
        <row r="212">
          <cell r="G212" t="str">
            <v>R</v>
          </cell>
          <cell r="H212" t="str">
            <v>N</v>
          </cell>
          <cell r="J212" t="str">
            <v>ON</v>
          </cell>
          <cell r="K212" t="str">
            <v>DR</v>
          </cell>
          <cell r="L212" t="str">
            <v>01</v>
          </cell>
          <cell r="M212">
            <v>77</v>
          </cell>
          <cell r="O212" t="str">
            <v>Y</v>
          </cell>
          <cell r="P212" t="str">
            <v>Y</v>
          </cell>
        </row>
        <row r="213">
          <cell r="G213" t="str">
            <v>U</v>
          </cell>
          <cell r="H213" t="str">
            <v>N</v>
          </cell>
          <cell r="J213" t="str">
            <v>ON</v>
          </cell>
          <cell r="K213" t="str">
            <v>DR</v>
          </cell>
          <cell r="L213" t="str">
            <v>13</v>
          </cell>
          <cell r="M213">
            <v>61</v>
          </cell>
          <cell r="O213" t="str">
            <v>N</v>
          </cell>
          <cell r="P213" t="str">
            <v>N</v>
          </cell>
        </row>
        <row r="214">
          <cell r="G214" t="str">
            <v>R</v>
          </cell>
          <cell r="H214" t="str">
            <v>N</v>
          </cell>
          <cell r="J214" t="str">
            <v>OFF</v>
          </cell>
          <cell r="K214" t="str">
            <v>DR</v>
          </cell>
          <cell r="L214" t="str">
            <v>10</v>
          </cell>
          <cell r="M214">
            <v>65</v>
          </cell>
          <cell r="O214" t="str">
            <v>Y</v>
          </cell>
          <cell r="P214" t="str">
            <v>N</v>
          </cell>
        </row>
        <row r="215">
          <cell r="G215" t="str">
            <v>U</v>
          </cell>
          <cell r="H215" t="str">
            <v>X</v>
          </cell>
          <cell r="J215" t="str">
            <v>OFF</v>
          </cell>
          <cell r="K215" t="str">
            <v>DR</v>
          </cell>
          <cell r="L215" t="str">
            <v>03</v>
          </cell>
          <cell r="M215">
            <v>34</v>
          </cell>
          <cell r="O215" t="str">
            <v>N</v>
          </cell>
          <cell r="P215" t="str">
            <v>N</v>
          </cell>
        </row>
        <row r="216">
          <cell r="G216" t="str">
            <v>R</v>
          </cell>
          <cell r="H216" t="str">
            <v>X</v>
          </cell>
          <cell r="J216" t="str">
            <v>OFF</v>
          </cell>
          <cell r="K216" t="str">
            <v>DR</v>
          </cell>
          <cell r="L216" t="str">
            <v>19</v>
          </cell>
          <cell r="M216">
            <v>63</v>
          </cell>
          <cell r="O216" t="str">
            <v>Y</v>
          </cell>
          <cell r="P216" t="str">
            <v>N</v>
          </cell>
        </row>
        <row r="217">
          <cell r="G217" t="str">
            <v>R</v>
          </cell>
          <cell r="H217" t="str">
            <v>X</v>
          </cell>
          <cell r="J217" t="str">
            <v>ON</v>
          </cell>
          <cell r="K217" t="str">
            <v>PED</v>
          </cell>
          <cell r="L217" t="str">
            <v>30</v>
          </cell>
          <cell r="M217">
            <v>16</v>
          </cell>
          <cell r="O217" t="str">
            <v>N</v>
          </cell>
          <cell r="P217" t="str">
            <v>N</v>
          </cell>
        </row>
        <row r="218">
          <cell r="G218" t="str">
            <v>U</v>
          </cell>
          <cell r="H218" t="str">
            <v>Y</v>
          </cell>
          <cell r="J218" t="str">
            <v>ON</v>
          </cell>
          <cell r="K218" t="str">
            <v>PED</v>
          </cell>
          <cell r="L218" t="str">
            <v>01</v>
          </cell>
          <cell r="M218">
            <v>48</v>
          </cell>
          <cell r="O218" t="str">
            <v>N</v>
          </cell>
          <cell r="P218" t="str">
            <v>N</v>
          </cell>
        </row>
        <row r="219">
          <cell r="G219" t="str">
            <v>R</v>
          </cell>
          <cell r="H219" t="str">
            <v>N</v>
          </cell>
          <cell r="J219" t="str">
            <v>ON</v>
          </cell>
          <cell r="K219" t="str">
            <v>DR</v>
          </cell>
          <cell r="L219" t="str">
            <v>01</v>
          </cell>
          <cell r="M219">
            <v>34</v>
          </cell>
          <cell r="O219" t="str">
            <v>N</v>
          </cell>
          <cell r="P219" t="str">
            <v>N</v>
          </cell>
        </row>
        <row r="220">
          <cell r="G220" t="str">
            <v>R</v>
          </cell>
          <cell r="H220" t="str">
            <v>Y</v>
          </cell>
          <cell r="J220" t="str">
            <v>OFF</v>
          </cell>
          <cell r="K220" t="str">
            <v>DR</v>
          </cell>
          <cell r="L220" t="str">
            <v>03</v>
          </cell>
          <cell r="M220">
            <v>43</v>
          </cell>
          <cell r="O220" t="str">
            <v>N</v>
          </cell>
          <cell r="P220" t="str">
            <v>N</v>
          </cell>
        </row>
        <row r="221">
          <cell r="G221" t="str">
            <v>U</v>
          </cell>
          <cell r="H221" t="str">
            <v>X</v>
          </cell>
          <cell r="J221" t="str">
            <v>ON</v>
          </cell>
          <cell r="K221" t="str">
            <v>PED</v>
          </cell>
          <cell r="L221" t="str">
            <v>01</v>
          </cell>
          <cell r="M221">
            <v>71</v>
          </cell>
          <cell r="O221" t="str">
            <v>N</v>
          </cell>
          <cell r="P221" t="str">
            <v>N</v>
          </cell>
        </row>
        <row r="222">
          <cell r="G222" t="str">
            <v>R</v>
          </cell>
          <cell r="H222" t="str">
            <v>X</v>
          </cell>
          <cell r="J222" t="str">
            <v>OFF</v>
          </cell>
          <cell r="K222" t="str">
            <v>DR</v>
          </cell>
          <cell r="L222" t="str">
            <v>10</v>
          </cell>
          <cell r="M222">
            <v>29</v>
          </cell>
          <cell r="O222" t="str">
            <v>Y</v>
          </cell>
          <cell r="P222" t="str">
            <v>N</v>
          </cell>
        </row>
        <row r="223">
          <cell r="G223" t="str">
            <v>R</v>
          </cell>
          <cell r="H223" t="str">
            <v>N</v>
          </cell>
          <cell r="J223" t="str">
            <v>OFF</v>
          </cell>
          <cell r="K223" t="str">
            <v>DR</v>
          </cell>
          <cell r="L223" t="str">
            <v>21</v>
          </cell>
          <cell r="M223">
            <v>28</v>
          </cell>
          <cell r="O223" t="str">
            <v>U</v>
          </cell>
          <cell r="P223" t="str">
            <v>Y</v>
          </cell>
        </row>
        <row r="224">
          <cell r="G224" t="str">
            <v>R</v>
          </cell>
          <cell r="H224" t="str">
            <v>N</v>
          </cell>
          <cell r="J224" t="str">
            <v>OFF</v>
          </cell>
          <cell r="K224" t="str">
            <v>DR</v>
          </cell>
          <cell r="L224" t="str">
            <v>01</v>
          </cell>
          <cell r="M224">
            <v>42</v>
          </cell>
          <cell r="O224" t="str">
            <v>N</v>
          </cell>
          <cell r="P224" t="str">
            <v>N</v>
          </cell>
        </row>
        <row r="225">
          <cell r="G225" t="str">
            <v>R</v>
          </cell>
          <cell r="H225" t="str">
            <v>X</v>
          </cell>
          <cell r="J225" t="str">
            <v>OFF</v>
          </cell>
          <cell r="K225" t="str">
            <v>DR</v>
          </cell>
          <cell r="L225" t="str">
            <v>03</v>
          </cell>
          <cell r="M225">
            <v>24</v>
          </cell>
          <cell r="O225" t="str">
            <v>U</v>
          </cell>
          <cell r="P225" t="str">
            <v>N</v>
          </cell>
        </row>
        <row r="226">
          <cell r="G226" t="str">
            <v>R</v>
          </cell>
          <cell r="H226" t="str">
            <v>X</v>
          </cell>
          <cell r="J226" t="str">
            <v>OFF</v>
          </cell>
          <cell r="K226" t="str">
            <v>PASS</v>
          </cell>
          <cell r="L226" t="str">
            <v>03</v>
          </cell>
          <cell r="M226">
            <v>42</v>
          </cell>
          <cell r="O226" t="str">
            <v>U</v>
          </cell>
          <cell r="P226" t="str">
            <v>N</v>
          </cell>
        </row>
        <row r="227">
          <cell r="G227" t="str">
            <v>R</v>
          </cell>
          <cell r="H227" t="str">
            <v>X</v>
          </cell>
          <cell r="J227" t="str">
            <v>OFF</v>
          </cell>
          <cell r="K227" t="str">
            <v>PASS</v>
          </cell>
          <cell r="L227" t="str">
            <v>03</v>
          </cell>
          <cell r="M227">
            <v>26</v>
          </cell>
          <cell r="O227" t="str">
            <v>U</v>
          </cell>
          <cell r="P227" t="str">
            <v>N</v>
          </cell>
        </row>
        <row r="228">
          <cell r="G228" t="str">
            <v>U</v>
          </cell>
          <cell r="H228" t="str">
            <v>X</v>
          </cell>
          <cell r="J228" t="str">
            <v>ON</v>
          </cell>
          <cell r="K228" t="str">
            <v>PED</v>
          </cell>
          <cell r="L228" t="str">
            <v>24</v>
          </cell>
          <cell r="M228">
            <v>19</v>
          </cell>
          <cell r="O228" t="str">
            <v>N</v>
          </cell>
          <cell r="P228" t="str">
            <v>Y</v>
          </cell>
        </row>
        <row r="229">
          <cell r="G229" t="str">
            <v>R</v>
          </cell>
          <cell r="H229" t="str">
            <v>N</v>
          </cell>
          <cell r="J229" t="str">
            <v>OFF</v>
          </cell>
          <cell r="K229" t="str">
            <v>DR</v>
          </cell>
          <cell r="L229" t="str">
            <v>19</v>
          </cell>
          <cell r="M229">
            <v>77</v>
          </cell>
          <cell r="O229" t="str">
            <v>N</v>
          </cell>
          <cell r="P229" t="str">
            <v>N</v>
          </cell>
        </row>
        <row r="230">
          <cell r="G230" t="str">
            <v>U</v>
          </cell>
          <cell r="H230" t="str">
            <v>X</v>
          </cell>
          <cell r="J230" t="str">
            <v>ON</v>
          </cell>
          <cell r="K230" t="str">
            <v>DR</v>
          </cell>
          <cell r="L230" t="str">
            <v>01</v>
          </cell>
          <cell r="M230">
            <v>28</v>
          </cell>
          <cell r="O230" t="str">
            <v>N</v>
          </cell>
          <cell r="P230" t="str">
            <v>N</v>
          </cell>
        </row>
        <row r="231">
          <cell r="G231" t="str">
            <v>U</v>
          </cell>
          <cell r="H231" t="str">
            <v>Y</v>
          </cell>
          <cell r="J231" t="str">
            <v>OFF</v>
          </cell>
          <cell r="K231" t="str">
            <v>DR</v>
          </cell>
          <cell r="L231" t="str">
            <v>10</v>
          </cell>
          <cell r="M231">
            <v>44</v>
          </cell>
          <cell r="O231" t="str">
            <v>N</v>
          </cell>
          <cell r="P231" t="str">
            <v>N</v>
          </cell>
        </row>
        <row r="232">
          <cell r="G232" t="str">
            <v>U</v>
          </cell>
          <cell r="H232" t="str">
            <v>X</v>
          </cell>
          <cell r="J232" t="str">
            <v>ON</v>
          </cell>
          <cell r="K232" t="str">
            <v>DR</v>
          </cell>
          <cell r="L232" t="str">
            <v>01</v>
          </cell>
          <cell r="M232">
            <v>30</v>
          </cell>
          <cell r="O232" t="str">
            <v>U</v>
          </cell>
          <cell r="P232" t="str">
            <v>N</v>
          </cell>
        </row>
        <row r="233">
          <cell r="G233" t="str">
            <v>R</v>
          </cell>
          <cell r="H233" t="str">
            <v>Y</v>
          </cell>
          <cell r="J233" t="str">
            <v>OFF</v>
          </cell>
          <cell r="K233" t="str">
            <v>PASS</v>
          </cell>
          <cell r="L233" t="str">
            <v>03</v>
          </cell>
          <cell r="M233">
            <v>22</v>
          </cell>
          <cell r="O233" t="str">
            <v>N</v>
          </cell>
          <cell r="P233" t="str">
            <v>N</v>
          </cell>
        </row>
        <row r="234">
          <cell r="G234" t="str">
            <v>R</v>
          </cell>
          <cell r="H234" t="str">
            <v>N</v>
          </cell>
          <cell r="J234" t="str">
            <v>OFF</v>
          </cell>
          <cell r="K234" t="str">
            <v>DR</v>
          </cell>
          <cell r="L234" t="str">
            <v>10</v>
          </cell>
          <cell r="M234">
            <v>61</v>
          </cell>
          <cell r="O234" t="str">
            <v>Y</v>
          </cell>
          <cell r="P234" t="str">
            <v>N</v>
          </cell>
        </row>
        <row r="235">
          <cell r="G235" t="str">
            <v>R</v>
          </cell>
          <cell r="H235" t="str">
            <v>X</v>
          </cell>
          <cell r="J235" t="str">
            <v>ON</v>
          </cell>
          <cell r="K235" t="str">
            <v>PED</v>
          </cell>
          <cell r="L235" t="str">
            <v>19</v>
          </cell>
          <cell r="M235">
            <v>84</v>
          </cell>
          <cell r="O235" t="str">
            <v>N</v>
          </cell>
          <cell r="P235" t="str">
            <v>N</v>
          </cell>
        </row>
        <row r="236">
          <cell r="G236" t="str">
            <v>R</v>
          </cell>
          <cell r="H236" t="str">
            <v>Y</v>
          </cell>
          <cell r="J236" t="str">
            <v>OFF</v>
          </cell>
          <cell r="K236" t="str">
            <v>DR</v>
          </cell>
          <cell r="L236" t="str">
            <v>10</v>
          </cell>
          <cell r="M236">
            <v>58</v>
          </cell>
          <cell r="O236" t="str">
            <v>Y</v>
          </cell>
          <cell r="P236" t="str">
            <v>N</v>
          </cell>
        </row>
        <row r="237">
          <cell r="G237" t="str">
            <v>R</v>
          </cell>
          <cell r="H237" t="str">
            <v>Y</v>
          </cell>
          <cell r="J237" t="str">
            <v>OFF</v>
          </cell>
          <cell r="K237" t="str">
            <v>DR</v>
          </cell>
          <cell r="L237" t="str">
            <v>11</v>
          </cell>
          <cell r="M237">
            <v>23</v>
          </cell>
          <cell r="O237" t="str">
            <v>N</v>
          </cell>
          <cell r="P237" t="str">
            <v>N</v>
          </cell>
        </row>
        <row r="238">
          <cell r="G238" t="str">
            <v>R</v>
          </cell>
          <cell r="H238" t="str">
            <v>Y</v>
          </cell>
          <cell r="J238" t="str">
            <v>ON</v>
          </cell>
          <cell r="K238" t="str">
            <v>DR</v>
          </cell>
          <cell r="L238" t="str">
            <v>10</v>
          </cell>
          <cell r="M238">
            <v>55</v>
          </cell>
          <cell r="O238" t="str">
            <v>Y</v>
          </cell>
          <cell r="P238" t="str">
            <v>Y</v>
          </cell>
        </row>
        <row r="239">
          <cell r="G239" t="str">
            <v>R</v>
          </cell>
          <cell r="H239" t="str">
            <v>N</v>
          </cell>
          <cell r="J239" t="str">
            <v>ON</v>
          </cell>
          <cell r="K239" t="str">
            <v>DR</v>
          </cell>
          <cell r="L239" t="str">
            <v>23</v>
          </cell>
          <cell r="M239">
            <v>43</v>
          </cell>
          <cell r="O239" t="str">
            <v>Y</v>
          </cell>
          <cell r="P239" t="str">
            <v>Y</v>
          </cell>
        </row>
        <row r="240">
          <cell r="G240" t="str">
            <v>R</v>
          </cell>
          <cell r="H240" t="str">
            <v>Y</v>
          </cell>
          <cell r="J240" t="str">
            <v>ON</v>
          </cell>
          <cell r="K240" t="str">
            <v>PED</v>
          </cell>
          <cell r="L240" t="str">
            <v>23</v>
          </cell>
          <cell r="M240">
            <v>63</v>
          </cell>
          <cell r="O240" t="str">
            <v>N</v>
          </cell>
          <cell r="P240" t="str">
            <v>Y</v>
          </cell>
        </row>
        <row r="241">
          <cell r="G241" t="str">
            <v>U</v>
          </cell>
          <cell r="H241" t="str">
            <v>N</v>
          </cell>
          <cell r="J241" t="str">
            <v>ON</v>
          </cell>
          <cell r="K241" t="str">
            <v>DR</v>
          </cell>
          <cell r="L241" t="str">
            <v>01</v>
          </cell>
          <cell r="M241">
            <v>78</v>
          </cell>
          <cell r="O241" t="str">
            <v>Y</v>
          </cell>
          <cell r="P241" t="str">
            <v>N</v>
          </cell>
        </row>
        <row r="242">
          <cell r="G242" t="str">
            <v>R</v>
          </cell>
          <cell r="H242" t="str">
            <v>X</v>
          </cell>
          <cell r="J242" t="str">
            <v>ON</v>
          </cell>
          <cell r="K242" t="str">
            <v>PED</v>
          </cell>
          <cell r="L242" t="str">
            <v>01</v>
          </cell>
          <cell r="M242">
            <v>54</v>
          </cell>
          <cell r="O242" t="str">
            <v>N</v>
          </cell>
          <cell r="P242" t="str">
            <v>N</v>
          </cell>
        </row>
        <row r="243">
          <cell r="G243" t="str">
            <v>U</v>
          </cell>
          <cell r="H243" t="str">
            <v>N</v>
          </cell>
          <cell r="J243" t="str">
            <v>ON</v>
          </cell>
          <cell r="K243" t="str">
            <v>PASS</v>
          </cell>
          <cell r="L243" t="str">
            <v>03</v>
          </cell>
          <cell r="M243">
            <v>70</v>
          </cell>
          <cell r="O243" t="str">
            <v>Y</v>
          </cell>
          <cell r="P243" t="str">
            <v>N</v>
          </cell>
        </row>
        <row r="244">
          <cell r="G244" t="str">
            <v>R</v>
          </cell>
          <cell r="H244" t="str">
            <v>X</v>
          </cell>
          <cell r="J244" t="str">
            <v>OFF</v>
          </cell>
          <cell r="K244" t="str">
            <v>DR</v>
          </cell>
          <cell r="L244" t="str">
            <v>03</v>
          </cell>
          <cell r="M244">
            <v>73</v>
          </cell>
          <cell r="O244" t="str">
            <v>Y</v>
          </cell>
          <cell r="P244" t="str">
            <v>N</v>
          </cell>
        </row>
        <row r="245">
          <cell r="G245" t="str">
            <v>R</v>
          </cell>
          <cell r="H245" t="str">
            <v>N</v>
          </cell>
          <cell r="J245" t="str">
            <v>ON</v>
          </cell>
          <cell r="K245" t="str">
            <v>DR</v>
          </cell>
          <cell r="L245" t="str">
            <v>03</v>
          </cell>
          <cell r="M245">
            <v>60</v>
          </cell>
          <cell r="O245" t="str">
            <v>N</v>
          </cell>
          <cell r="P245" t="str">
            <v>N</v>
          </cell>
        </row>
        <row r="246">
          <cell r="G246" t="str">
            <v>R</v>
          </cell>
          <cell r="H246" t="str">
            <v>N</v>
          </cell>
          <cell r="J246" t="str">
            <v>OFF</v>
          </cell>
          <cell r="K246" t="str">
            <v>PASS</v>
          </cell>
          <cell r="L246" t="str">
            <v>19</v>
          </cell>
          <cell r="M246">
            <v>37</v>
          </cell>
          <cell r="O246" t="str">
            <v>Y</v>
          </cell>
          <cell r="P246" t="str">
            <v>N</v>
          </cell>
        </row>
        <row r="247">
          <cell r="G247" t="str">
            <v>U</v>
          </cell>
          <cell r="H247" t="str">
            <v>N</v>
          </cell>
          <cell r="J247" t="str">
            <v>OFF</v>
          </cell>
          <cell r="K247" t="str">
            <v>PASS</v>
          </cell>
          <cell r="L247" t="str">
            <v>03</v>
          </cell>
          <cell r="M247">
            <v>4</v>
          </cell>
          <cell r="O247" t="str">
            <v>N</v>
          </cell>
          <cell r="P247" t="str">
            <v>N</v>
          </cell>
        </row>
        <row r="248">
          <cell r="G248" t="str">
            <v>U</v>
          </cell>
          <cell r="H248" t="str">
            <v>N</v>
          </cell>
          <cell r="J248" t="str">
            <v>OFF</v>
          </cell>
          <cell r="K248" t="str">
            <v>PASS</v>
          </cell>
          <cell r="L248" t="str">
            <v>03</v>
          </cell>
          <cell r="M248">
            <v>23</v>
          </cell>
          <cell r="O248" t="str">
            <v>N</v>
          </cell>
          <cell r="P248" t="str">
            <v>N</v>
          </cell>
        </row>
        <row r="249">
          <cell r="G249" t="str">
            <v>U</v>
          </cell>
          <cell r="H249" t="str">
            <v>X</v>
          </cell>
          <cell r="J249" t="str">
            <v>OFF</v>
          </cell>
          <cell r="K249" t="str">
            <v>DR</v>
          </cell>
          <cell r="L249" t="str">
            <v>01</v>
          </cell>
          <cell r="M249">
            <v>31</v>
          </cell>
          <cell r="O249" t="str">
            <v>N</v>
          </cell>
          <cell r="P249" t="str">
            <v>N</v>
          </cell>
        </row>
        <row r="250">
          <cell r="G250" t="str">
            <v>R</v>
          </cell>
          <cell r="H250" t="str">
            <v>Y</v>
          </cell>
          <cell r="J250" t="str">
            <v>ON</v>
          </cell>
          <cell r="K250" t="str">
            <v>PASS</v>
          </cell>
          <cell r="L250" t="str">
            <v>19</v>
          </cell>
          <cell r="M250">
            <v>59</v>
          </cell>
          <cell r="O250" t="str">
            <v>N</v>
          </cell>
          <cell r="P250" t="str">
            <v>N</v>
          </cell>
        </row>
        <row r="251">
          <cell r="G251" t="str">
            <v>R</v>
          </cell>
          <cell r="H251" t="str">
            <v>X</v>
          </cell>
          <cell r="J251" t="str">
            <v>ON</v>
          </cell>
          <cell r="K251" t="str">
            <v>DR</v>
          </cell>
          <cell r="L251" t="str">
            <v>01</v>
          </cell>
          <cell r="M251">
            <v>68</v>
          </cell>
          <cell r="O251" t="str">
            <v>U</v>
          </cell>
          <cell r="P251" t="str">
            <v>N</v>
          </cell>
        </row>
        <row r="252">
          <cell r="G252" t="str">
            <v>U</v>
          </cell>
          <cell r="H252" t="str">
            <v>N</v>
          </cell>
          <cell r="J252" t="str">
            <v>ON</v>
          </cell>
          <cell r="K252" t="str">
            <v>PASS</v>
          </cell>
          <cell r="L252" t="str">
            <v>01</v>
          </cell>
          <cell r="M252">
            <v>11</v>
          </cell>
          <cell r="O252" t="str">
            <v>Y</v>
          </cell>
          <cell r="P252" t="str">
            <v>N</v>
          </cell>
        </row>
        <row r="253">
          <cell r="G253" t="str">
            <v>U</v>
          </cell>
          <cell r="H253"/>
          <cell r="J253" t="str">
            <v>ON</v>
          </cell>
          <cell r="K253" t="str">
            <v>PED</v>
          </cell>
          <cell r="L253" t="str">
            <v>U</v>
          </cell>
          <cell r="M253">
            <v>50</v>
          </cell>
          <cell r="O253" t="str">
            <v>N</v>
          </cell>
          <cell r="P253" t="str">
            <v>X</v>
          </cell>
        </row>
        <row r="254">
          <cell r="G254" t="str">
            <v>R</v>
          </cell>
          <cell r="H254" t="str">
            <v>X</v>
          </cell>
          <cell r="J254" t="str">
            <v>ON</v>
          </cell>
          <cell r="K254" t="str">
            <v>PED</v>
          </cell>
          <cell r="L254" t="str">
            <v>01</v>
          </cell>
          <cell r="M254">
            <v>39</v>
          </cell>
          <cell r="O254" t="str">
            <v>N</v>
          </cell>
          <cell r="P254" t="str">
            <v>N</v>
          </cell>
        </row>
        <row r="255">
          <cell r="G255" t="str">
            <v>U</v>
          </cell>
          <cell r="H255" t="str">
            <v>X</v>
          </cell>
          <cell r="J255" t="str">
            <v>ON</v>
          </cell>
          <cell r="K255" t="str">
            <v>DR</v>
          </cell>
          <cell r="L255" t="str">
            <v>01</v>
          </cell>
          <cell r="M255">
            <v>35</v>
          </cell>
          <cell r="O255" t="str">
            <v>Y</v>
          </cell>
          <cell r="P255" t="str">
            <v>N</v>
          </cell>
        </row>
        <row r="256">
          <cell r="G256" t="str">
            <v>R</v>
          </cell>
          <cell r="H256" t="str">
            <v>X</v>
          </cell>
          <cell r="J256" t="str">
            <v>OFF</v>
          </cell>
          <cell r="K256" t="str">
            <v>DR</v>
          </cell>
          <cell r="L256" t="str">
            <v>01</v>
          </cell>
          <cell r="M256">
            <v>36</v>
          </cell>
          <cell r="O256" t="str">
            <v>N</v>
          </cell>
          <cell r="P256" t="str">
            <v>N</v>
          </cell>
        </row>
        <row r="257">
          <cell r="G257" t="str">
            <v>R</v>
          </cell>
          <cell r="H257" t="str">
            <v>N</v>
          </cell>
          <cell r="J257" t="str">
            <v>ON</v>
          </cell>
          <cell r="K257" t="str">
            <v>PASS</v>
          </cell>
          <cell r="L257" t="str">
            <v>05</v>
          </cell>
          <cell r="M257">
            <v>13</v>
          </cell>
          <cell r="O257" t="str">
            <v>N</v>
          </cell>
          <cell r="P257" t="str">
            <v>N</v>
          </cell>
        </row>
        <row r="258">
          <cell r="G258" t="str">
            <v>R</v>
          </cell>
          <cell r="H258" t="str">
            <v>X</v>
          </cell>
          <cell r="J258" t="str">
            <v>ON</v>
          </cell>
          <cell r="K258" t="str">
            <v>PASS</v>
          </cell>
          <cell r="L258" t="str">
            <v>03</v>
          </cell>
          <cell r="M258">
            <v>0</v>
          </cell>
          <cell r="O258" t="str">
            <v>N</v>
          </cell>
          <cell r="P258" t="str">
            <v>N</v>
          </cell>
        </row>
        <row r="259">
          <cell r="G259" t="str">
            <v>R</v>
          </cell>
          <cell r="H259" t="str">
            <v>X</v>
          </cell>
          <cell r="J259" t="str">
            <v>ON</v>
          </cell>
          <cell r="K259" t="str">
            <v>DR</v>
          </cell>
          <cell r="L259" t="str">
            <v>03</v>
          </cell>
          <cell r="M259">
            <v>30</v>
          </cell>
          <cell r="O259" t="str">
            <v>N</v>
          </cell>
          <cell r="P259" t="str">
            <v>N</v>
          </cell>
        </row>
        <row r="260">
          <cell r="G260" t="str">
            <v>R</v>
          </cell>
          <cell r="H260" t="str">
            <v>X</v>
          </cell>
          <cell r="J260" t="str">
            <v>ON</v>
          </cell>
          <cell r="K260" t="str">
            <v>PASS</v>
          </cell>
          <cell r="L260" t="str">
            <v>03</v>
          </cell>
          <cell r="M260">
            <v>3</v>
          </cell>
          <cell r="O260" t="str">
            <v>N</v>
          </cell>
          <cell r="P260" t="str">
            <v>N</v>
          </cell>
        </row>
        <row r="261">
          <cell r="G261" t="str">
            <v>R</v>
          </cell>
          <cell r="H261" t="str">
            <v>X</v>
          </cell>
          <cell r="J261" t="str">
            <v>ON</v>
          </cell>
          <cell r="K261" t="str">
            <v>PASS</v>
          </cell>
          <cell r="L261" t="str">
            <v>03</v>
          </cell>
          <cell r="M261">
            <v>4</v>
          </cell>
          <cell r="O261" t="str">
            <v>N</v>
          </cell>
          <cell r="P261" t="str">
            <v>N</v>
          </cell>
        </row>
        <row r="262">
          <cell r="G262" t="str">
            <v>R</v>
          </cell>
          <cell r="H262" t="str">
            <v>X</v>
          </cell>
          <cell r="J262" t="str">
            <v>ON</v>
          </cell>
          <cell r="K262" t="str">
            <v>PASS</v>
          </cell>
          <cell r="L262" t="str">
            <v>03</v>
          </cell>
          <cell r="M262">
            <v>8</v>
          </cell>
          <cell r="O262" t="str">
            <v>N</v>
          </cell>
          <cell r="P262" t="str">
            <v>N</v>
          </cell>
        </row>
        <row r="263">
          <cell r="G263" t="str">
            <v>U</v>
          </cell>
          <cell r="H263" t="str">
            <v>X</v>
          </cell>
          <cell r="J263" t="str">
            <v>ON</v>
          </cell>
          <cell r="K263" t="str">
            <v>DR</v>
          </cell>
          <cell r="L263" t="str">
            <v>03</v>
          </cell>
          <cell r="M263">
            <v>68</v>
          </cell>
          <cell r="O263" t="str">
            <v>N</v>
          </cell>
          <cell r="P263" t="str">
            <v>N</v>
          </cell>
        </row>
        <row r="264">
          <cell r="G264" t="str">
            <v>U</v>
          </cell>
          <cell r="H264" t="str">
            <v>N</v>
          </cell>
          <cell r="J264" t="str">
            <v>ON</v>
          </cell>
          <cell r="K264" t="str">
            <v>DR</v>
          </cell>
          <cell r="L264" t="str">
            <v>01</v>
          </cell>
          <cell r="M264">
            <v>86</v>
          </cell>
          <cell r="O264" t="str">
            <v>Y</v>
          </cell>
          <cell r="P264" t="str">
            <v>Y</v>
          </cell>
        </row>
        <row r="265">
          <cell r="G265" t="str">
            <v>U</v>
          </cell>
          <cell r="H265" t="str">
            <v>X</v>
          </cell>
          <cell r="J265" t="str">
            <v>ON</v>
          </cell>
          <cell r="K265" t="str">
            <v>PASS</v>
          </cell>
          <cell r="L265" t="str">
            <v>03</v>
          </cell>
          <cell r="M265">
            <v>75</v>
          </cell>
          <cell r="O265" t="str">
            <v>Y</v>
          </cell>
          <cell r="P265" t="str">
            <v>N</v>
          </cell>
        </row>
        <row r="266">
          <cell r="G266" t="str">
            <v>R</v>
          </cell>
          <cell r="H266" t="str">
            <v>X</v>
          </cell>
          <cell r="J266" t="str">
            <v>ON</v>
          </cell>
          <cell r="K266" t="str">
            <v>DR</v>
          </cell>
          <cell r="L266" t="str">
            <v>01</v>
          </cell>
          <cell r="M266">
            <v>77</v>
          </cell>
          <cell r="O266" t="str">
            <v>Y</v>
          </cell>
          <cell r="P266" t="str">
            <v>Y</v>
          </cell>
        </row>
        <row r="267">
          <cell r="G267" t="str">
            <v>U</v>
          </cell>
          <cell r="H267" t="str">
            <v>X</v>
          </cell>
          <cell r="J267" t="str">
            <v>OFF</v>
          </cell>
          <cell r="K267" t="str">
            <v>DR</v>
          </cell>
          <cell r="L267" t="str">
            <v>10</v>
          </cell>
          <cell r="M267">
            <v>28</v>
          </cell>
          <cell r="O267" t="str">
            <v>Y</v>
          </cell>
          <cell r="P267" t="str">
            <v>N</v>
          </cell>
        </row>
        <row r="268">
          <cell r="G268" t="str">
            <v>U</v>
          </cell>
          <cell r="H268" t="str">
            <v>X</v>
          </cell>
          <cell r="J268" t="str">
            <v>ON</v>
          </cell>
          <cell r="K268" t="str">
            <v>DR</v>
          </cell>
          <cell r="L268" t="str">
            <v>10</v>
          </cell>
          <cell r="M268">
            <v>19</v>
          </cell>
          <cell r="O268" t="str">
            <v>Y</v>
          </cell>
          <cell r="P268" t="str">
            <v>N</v>
          </cell>
        </row>
        <row r="269">
          <cell r="G269" t="str">
            <v>R</v>
          </cell>
          <cell r="H269" t="str">
            <v>X</v>
          </cell>
          <cell r="J269" t="str">
            <v>ON</v>
          </cell>
          <cell r="K269" t="str">
            <v>DR</v>
          </cell>
          <cell r="L269" t="str">
            <v>11</v>
          </cell>
          <cell r="M269">
            <v>37</v>
          </cell>
          <cell r="O269" t="str">
            <v>N</v>
          </cell>
          <cell r="P269" t="str">
            <v>N</v>
          </cell>
        </row>
        <row r="270">
          <cell r="G270" t="str">
            <v>U</v>
          </cell>
          <cell r="H270" t="str">
            <v>X</v>
          </cell>
          <cell r="J270" t="str">
            <v>ON</v>
          </cell>
          <cell r="K270" t="str">
            <v>PASS</v>
          </cell>
          <cell r="L270" t="str">
            <v>01</v>
          </cell>
          <cell r="M270">
            <v>23</v>
          </cell>
          <cell r="O270" t="str">
            <v>N</v>
          </cell>
          <cell r="P270" t="str">
            <v>Y</v>
          </cell>
        </row>
        <row r="271">
          <cell r="G271" t="str">
            <v>U</v>
          </cell>
          <cell r="H271" t="str">
            <v>X</v>
          </cell>
          <cell r="J271" t="str">
            <v>ON</v>
          </cell>
          <cell r="K271" t="str">
            <v>DR</v>
          </cell>
          <cell r="L271" t="str">
            <v>01</v>
          </cell>
          <cell r="M271">
            <v>30</v>
          </cell>
          <cell r="O271" t="str">
            <v>N</v>
          </cell>
          <cell r="P271" t="str">
            <v>Y</v>
          </cell>
        </row>
        <row r="272">
          <cell r="G272" t="str">
            <v>R</v>
          </cell>
          <cell r="H272" t="str">
            <v>X</v>
          </cell>
          <cell r="J272" t="str">
            <v>OFF</v>
          </cell>
          <cell r="K272" t="str">
            <v>DR</v>
          </cell>
          <cell r="L272" t="str">
            <v>01</v>
          </cell>
          <cell r="M272">
            <v>21</v>
          </cell>
          <cell r="O272" t="str">
            <v>N</v>
          </cell>
          <cell r="P272" t="str">
            <v>N</v>
          </cell>
        </row>
        <row r="273">
          <cell r="G273" t="str">
            <v>R</v>
          </cell>
          <cell r="H273" t="str">
            <v>N</v>
          </cell>
          <cell r="J273" t="str">
            <v>ON</v>
          </cell>
          <cell r="K273" t="str">
            <v>PASS</v>
          </cell>
          <cell r="L273" t="str">
            <v>03</v>
          </cell>
          <cell r="M273">
            <v>23</v>
          </cell>
          <cell r="O273" t="str">
            <v>Y</v>
          </cell>
          <cell r="P273" t="str">
            <v>Y</v>
          </cell>
        </row>
        <row r="274">
          <cell r="G274" t="str">
            <v>R</v>
          </cell>
          <cell r="H274" t="str">
            <v>N</v>
          </cell>
          <cell r="J274" t="str">
            <v>ON</v>
          </cell>
          <cell r="K274" t="str">
            <v>DR</v>
          </cell>
          <cell r="L274" t="str">
            <v>03</v>
          </cell>
          <cell r="M274">
            <v>24</v>
          </cell>
          <cell r="O274" t="str">
            <v>Y</v>
          </cell>
          <cell r="P274" t="str">
            <v>Y</v>
          </cell>
        </row>
        <row r="275">
          <cell r="G275" t="str">
            <v>R</v>
          </cell>
          <cell r="H275" t="str">
            <v>Y</v>
          </cell>
          <cell r="J275" t="str">
            <v>OFF</v>
          </cell>
          <cell r="K275" t="str">
            <v>PASS</v>
          </cell>
          <cell r="L275" t="str">
            <v>19</v>
          </cell>
          <cell r="M275">
            <v>43</v>
          </cell>
          <cell r="O275" t="str">
            <v>N</v>
          </cell>
          <cell r="P275" t="str">
            <v>N</v>
          </cell>
        </row>
        <row r="276">
          <cell r="G276" t="str">
            <v>R</v>
          </cell>
          <cell r="H276" t="str">
            <v>N</v>
          </cell>
          <cell r="J276" t="str">
            <v>OFF</v>
          </cell>
          <cell r="K276" t="str">
            <v>DR</v>
          </cell>
          <cell r="L276" t="str">
            <v>19</v>
          </cell>
          <cell r="M276">
            <v>76</v>
          </cell>
          <cell r="O276" t="str">
            <v>N</v>
          </cell>
          <cell r="P276" t="str">
            <v>N</v>
          </cell>
        </row>
        <row r="277">
          <cell r="G277" t="str">
            <v>U</v>
          </cell>
          <cell r="H277" t="str">
            <v>X</v>
          </cell>
          <cell r="J277" t="str">
            <v>ON</v>
          </cell>
          <cell r="K277" t="str">
            <v>PASS</v>
          </cell>
          <cell r="L277" t="str">
            <v>01</v>
          </cell>
          <cell r="M277">
            <v>57</v>
          </cell>
          <cell r="O277" t="str">
            <v>Y</v>
          </cell>
          <cell r="P277" t="str">
            <v>Y</v>
          </cell>
        </row>
        <row r="278">
          <cell r="G278" t="str">
            <v>U</v>
          </cell>
          <cell r="H278" t="str">
            <v>X</v>
          </cell>
          <cell r="J278" t="str">
            <v>ON</v>
          </cell>
          <cell r="K278" t="str">
            <v>DR</v>
          </cell>
          <cell r="L278" t="str">
            <v>01</v>
          </cell>
          <cell r="M278">
            <v>67</v>
          </cell>
          <cell r="O278" t="str">
            <v>N</v>
          </cell>
          <cell r="P278" t="str">
            <v>Y</v>
          </cell>
        </row>
        <row r="279">
          <cell r="G279" t="str">
            <v>R</v>
          </cell>
          <cell r="H279" t="str">
            <v>X</v>
          </cell>
          <cell r="J279" t="str">
            <v>ON</v>
          </cell>
          <cell r="K279" t="str">
            <v>PED</v>
          </cell>
          <cell r="L279" t="str">
            <v>03</v>
          </cell>
          <cell r="M279">
            <v>67</v>
          </cell>
          <cell r="O279" t="str">
            <v>N</v>
          </cell>
          <cell r="P279" t="str">
            <v>N</v>
          </cell>
        </row>
        <row r="280">
          <cell r="G280" t="str">
            <v>R</v>
          </cell>
          <cell r="H280" t="str">
            <v>N</v>
          </cell>
          <cell r="J280" t="str">
            <v>ON</v>
          </cell>
          <cell r="K280" t="str">
            <v>PASS</v>
          </cell>
          <cell r="L280" t="str">
            <v>30</v>
          </cell>
          <cell r="M280">
            <v>59</v>
          </cell>
          <cell r="O280" t="str">
            <v>Y</v>
          </cell>
          <cell r="P280" t="str">
            <v>N</v>
          </cell>
        </row>
        <row r="281">
          <cell r="G281" t="str">
            <v>R</v>
          </cell>
          <cell r="H281" t="str">
            <v>Y</v>
          </cell>
          <cell r="J281" t="str">
            <v>OFF</v>
          </cell>
          <cell r="K281" t="str">
            <v>DR</v>
          </cell>
          <cell r="L281" t="str">
            <v>01</v>
          </cell>
          <cell r="M281">
            <v>49</v>
          </cell>
          <cell r="O281" t="str">
            <v>N</v>
          </cell>
          <cell r="P281" t="str">
            <v>N</v>
          </cell>
        </row>
        <row r="282">
          <cell r="G282" t="str">
            <v>R</v>
          </cell>
          <cell r="H282" t="str">
            <v>N</v>
          </cell>
          <cell r="J282" t="str">
            <v>OFF</v>
          </cell>
          <cell r="K282" t="str">
            <v>DR</v>
          </cell>
          <cell r="L282" t="str">
            <v>11</v>
          </cell>
          <cell r="M282">
            <v>14</v>
          </cell>
          <cell r="O282" t="str">
            <v>N</v>
          </cell>
          <cell r="P282" t="str">
            <v>N</v>
          </cell>
        </row>
        <row r="283">
          <cell r="G283" t="str">
            <v>R</v>
          </cell>
          <cell r="H283" t="str">
            <v>X</v>
          </cell>
          <cell r="J283" t="str">
            <v>ON</v>
          </cell>
          <cell r="K283" t="str">
            <v>DR</v>
          </cell>
          <cell r="L283" t="str">
            <v>01</v>
          </cell>
          <cell r="M283">
            <v>43</v>
          </cell>
          <cell r="O283" t="str">
            <v>N</v>
          </cell>
          <cell r="P283" t="str">
            <v>N</v>
          </cell>
        </row>
        <row r="284">
          <cell r="G284" t="str">
            <v>R</v>
          </cell>
          <cell r="H284" t="str">
            <v>Y</v>
          </cell>
          <cell r="J284" t="str">
            <v>OFF</v>
          </cell>
          <cell r="K284" t="str">
            <v>DR</v>
          </cell>
          <cell r="L284" t="str">
            <v>01</v>
          </cell>
          <cell r="M284">
            <v>39</v>
          </cell>
          <cell r="O284" t="str">
            <v>Y</v>
          </cell>
          <cell r="P284" t="str">
            <v>N</v>
          </cell>
        </row>
        <row r="285">
          <cell r="G285" t="str">
            <v>R</v>
          </cell>
          <cell r="H285" t="str">
            <v>N</v>
          </cell>
          <cell r="J285" t="str">
            <v>OFF</v>
          </cell>
          <cell r="K285" t="str">
            <v>DR</v>
          </cell>
          <cell r="L285" t="str">
            <v>03</v>
          </cell>
          <cell r="M285">
            <v>39</v>
          </cell>
          <cell r="O285" t="str">
            <v>N</v>
          </cell>
          <cell r="P285" t="str">
            <v>N</v>
          </cell>
        </row>
        <row r="286">
          <cell r="G286" t="str">
            <v>R</v>
          </cell>
          <cell r="H286" t="str">
            <v>X</v>
          </cell>
          <cell r="J286" t="str">
            <v>ON</v>
          </cell>
          <cell r="K286" t="str">
            <v>DR</v>
          </cell>
          <cell r="L286" t="str">
            <v>01</v>
          </cell>
          <cell r="M286">
            <v>60</v>
          </cell>
          <cell r="O286" t="str">
            <v>Y</v>
          </cell>
          <cell r="P286" t="str">
            <v>N</v>
          </cell>
        </row>
        <row r="287">
          <cell r="G287" t="str">
            <v>R</v>
          </cell>
          <cell r="H287" t="str">
            <v>X</v>
          </cell>
          <cell r="J287" t="str">
            <v>OFF</v>
          </cell>
          <cell r="K287" t="str">
            <v>DR</v>
          </cell>
          <cell r="L287" t="str">
            <v>01</v>
          </cell>
          <cell r="M287">
            <v>18</v>
          </cell>
          <cell r="O287" t="str">
            <v>N</v>
          </cell>
          <cell r="P287" t="str">
            <v>N</v>
          </cell>
        </row>
        <row r="288">
          <cell r="G288" t="str">
            <v>R</v>
          </cell>
          <cell r="H288" t="str">
            <v>Y</v>
          </cell>
          <cell r="J288" t="str">
            <v>ON</v>
          </cell>
          <cell r="K288" t="str">
            <v>DR</v>
          </cell>
          <cell r="L288" t="str">
            <v>10</v>
          </cell>
          <cell r="M288">
            <v>76</v>
          </cell>
          <cell r="O288" t="str">
            <v>Y</v>
          </cell>
          <cell r="P288" t="str">
            <v>N</v>
          </cell>
        </row>
        <row r="289">
          <cell r="G289" t="str">
            <v>U</v>
          </cell>
          <cell r="H289" t="str">
            <v>Y</v>
          </cell>
          <cell r="J289" t="str">
            <v>OFF</v>
          </cell>
          <cell r="K289" t="str">
            <v>DR</v>
          </cell>
          <cell r="L289" t="str">
            <v>10</v>
          </cell>
          <cell r="M289">
            <v>51</v>
          </cell>
          <cell r="O289" t="str">
            <v>Y</v>
          </cell>
          <cell r="P289" t="str">
            <v>N</v>
          </cell>
        </row>
        <row r="290">
          <cell r="G290" t="str">
            <v>U</v>
          </cell>
          <cell r="H290" t="str">
            <v>N</v>
          </cell>
          <cell r="J290" t="str">
            <v>ON</v>
          </cell>
          <cell r="K290" t="str">
            <v>DR</v>
          </cell>
          <cell r="L290" t="str">
            <v>17</v>
          </cell>
          <cell r="M290">
            <v>57</v>
          </cell>
          <cell r="O290" t="str">
            <v>N</v>
          </cell>
          <cell r="P290" t="str">
            <v>N</v>
          </cell>
        </row>
        <row r="291">
          <cell r="G291" t="str">
            <v>R</v>
          </cell>
          <cell r="H291" t="str">
            <v>X</v>
          </cell>
          <cell r="J291" t="str">
            <v>OFF</v>
          </cell>
          <cell r="K291" t="str">
            <v>DR</v>
          </cell>
          <cell r="L291" t="str">
            <v>03</v>
          </cell>
          <cell r="M291">
            <v>19</v>
          </cell>
          <cell r="O291" t="str">
            <v>N</v>
          </cell>
          <cell r="P291" t="str">
            <v>N</v>
          </cell>
        </row>
        <row r="292">
          <cell r="G292" t="str">
            <v>R</v>
          </cell>
          <cell r="H292" t="str">
            <v>X</v>
          </cell>
          <cell r="J292" t="str">
            <v>ON</v>
          </cell>
          <cell r="K292" t="str">
            <v>DR</v>
          </cell>
          <cell r="L292" t="str">
            <v>10</v>
          </cell>
          <cell r="M292">
            <v>68</v>
          </cell>
          <cell r="O292" t="str">
            <v>Y</v>
          </cell>
          <cell r="P292" t="str">
            <v>N</v>
          </cell>
        </row>
        <row r="293">
          <cell r="G293" t="str">
            <v>R</v>
          </cell>
          <cell r="H293" t="str">
            <v>N</v>
          </cell>
          <cell r="J293" t="str">
            <v>ON</v>
          </cell>
          <cell r="K293" t="str">
            <v>PASS</v>
          </cell>
          <cell r="L293" t="str">
            <v>03</v>
          </cell>
          <cell r="M293">
            <v>73</v>
          </cell>
          <cell r="O293" t="str">
            <v>N</v>
          </cell>
          <cell r="P293" t="str">
            <v>N</v>
          </cell>
        </row>
        <row r="294">
          <cell r="G294" t="str">
            <v>R</v>
          </cell>
          <cell r="H294" t="str">
            <v>N</v>
          </cell>
          <cell r="J294" t="str">
            <v>ON</v>
          </cell>
          <cell r="K294" t="str">
            <v>PASS</v>
          </cell>
          <cell r="L294" t="str">
            <v>03</v>
          </cell>
          <cell r="M294">
            <v>7</v>
          </cell>
          <cell r="O294" t="str">
            <v>Y</v>
          </cell>
          <cell r="P294" t="str">
            <v>N</v>
          </cell>
        </row>
        <row r="295">
          <cell r="G295" t="str">
            <v>U</v>
          </cell>
          <cell r="H295" t="str">
            <v>X</v>
          </cell>
          <cell r="J295" t="str">
            <v>OFF</v>
          </cell>
          <cell r="K295" t="str">
            <v>DR</v>
          </cell>
          <cell r="L295" t="str">
            <v>01</v>
          </cell>
          <cell r="M295">
            <v>57</v>
          </cell>
          <cell r="O295" t="str">
            <v>N</v>
          </cell>
          <cell r="P295" t="str">
            <v>N</v>
          </cell>
        </row>
        <row r="296">
          <cell r="G296" t="str">
            <v>U</v>
          </cell>
          <cell r="H296"/>
          <cell r="J296" t="str">
            <v>ON</v>
          </cell>
          <cell r="K296" t="str">
            <v>PED</v>
          </cell>
          <cell r="L296" t="str">
            <v>03</v>
          </cell>
          <cell r="M296">
            <v>25</v>
          </cell>
          <cell r="O296"/>
          <cell r="P296" t="str">
            <v>N</v>
          </cell>
        </row>
        <row r="297">
          <cell r="G297" t="str">
            <v>U</v>
          </cell>
          <cell r="H297" t="str">
            <v>Y</v>
          </cell>
          <cell r="J297" t="str">
            <v>ON</v>
          </cell>
          <cell r="K297" t="str">
            <v>DR</v>
          </cell>
          <cell r="L297" t="str">
            <v>01</v>
          </cell>
          <cell r="M297">
            <v>57</v>
          </cell>
          <cell r="O297" t="str">
            <v>U</v>
          </cell>
          <cell r="P297" t="str">
            <v>N</v>
          </cell>
        </row>
        <row r="298">
          <cell r="G298" t="str">
            <v>R</v>
          </cell>
          <cell r="H298" t="str">
            <v>N</v>
          </cell>
          <cell r="J298" t="str">
            <v>ON</v>
          </cell>
          <cell r="K298" t="str">
            <v>DR</v>
          </cell>
          <cell r="L298" t="str">
            <v>10</v>
          </cell>
          <cell r="M298">
            <v>62</v>
          </cell>
          <cell r="O298" t="str">
            <v>Y</v>
          </cell>
          <cell r="P298" t="str">
            <v>N</v>
          </cell>
        </row>
        <row r="299">
          <cell r="G299" t="str">
            <v>R</v>
          </cell>
          <cell r="H299" t="str">
            <v>X</v>
          </cell>
          <cell r="J299" t="str">
            <v>OFF</v>
          </cell>
          <cell r="K299" t="str">
            <v>DR</v>
          </cell>
          <cell r="L299" t="str">
            <v>10</v>
          </cell>
          <cell r="M299">
            <v>32</v>
          </cell>
          <cell r="O299" t="str">
            <v>Y</v>
          </cell>
          <cell r="P299" t="str">
            <v>N</v>
          </cell>
        </row>
        <row r="300">
          <cell r="G300" t="str">
            <v>R</v>
          </cell>
          <cell r="H300" t="str">
            <v>N</v>
          </cell>
          <cell r="J300" t="str">
            <v>OFF</v>
          </cell>
          <cell r="K300" t="str">
            <v>DR</v>
          </cell>
          <cell r="L300" t="str">
            <v>10</v>
          </cell>
          <cell r="M300">
            <v>35</v>
          </cell>
          <cell r="O300" t="str">
            <v>Y</v>
          </cell>
          <cell r="P300" t="str">
            <v>N</v>
          </cell>
        </row>
        <row r="301">
          <cell r="G301" t="str">
            <v>U</v>
          </cell>
          <cell r="H301" t="str">
            <v>X</v>
          </cell>
          <cell r="J301" t="str">
            <v>OFF</v>
          </cell>
          <cell r="K301" t="str">
            <v>DR</v>
          </cell>
          <cell r="L301" t="str">
            <v>01</v>
          </cell>
          <cell r="M301">
            <v>23</v>
          </cell>
          <cell r="O301" t="str">
            <v>U</v>
          </cell>
          <cell r="P301" t="str">
            <v>N</v>
          </cell>
        </row>
        <row r="302">
          <cell r="G302" t="str">
            <v>R</v>
          </cell>
          <cell r="H302" t="str">
            <v>N</v>
          </cell>
          <cell r="J302" t="str">
            <v>OFF</v>
          </cell>
          <cell r="K302" t="str">
            <v>PASS</v>
          </cell>
          <cell r="L302" t="str">
            <v>03</v>
          </cell>
          <cell r="M302">
            <v>18</v>
          </cell>
          <cell r="O302" t="str">
            <v>N</v>
          </cell>
          <cell r="P302" t="str">
            <v>N</v>
          </cell>
        </row>
        <row r="303">
          <cell r="G303" t="str">
            <v>R</v>
          </cell>
          <cell r="H303" t="str">
            <v>Y</v>
          </cell>
          <cell r="J303" t="str">
            <v>OFF</v>
          </cell>
          <cell r="K303" t="str">
            <v>DR</v>
          </cell>
          <cell r="L303" t="str">
            <v>01</v>
          </cell>
          <cell r="M303">
            <v>56</v>
          </cell>
          <cell r="O303" t="str">
            <v>N</v>
          </cell>
          <cell r="P303" t="str">
            <v>N</v>
          </cell>
        </row>
        <row r="304">
          <cell r="G304" t="str">
            <v>R</v>
          </cell>
          <cell r="H304" t="str">
            <v>N</v>
          </cell>
          <cell r="J304" t="str">
            <v>ON</v>
          </cell>
          <cell r="K304" t="str">
            <v>DR</v>
          </cell>
          <cell r="L304" t="str">
            <v>10</v>
          </cell>
          <cell r="M304">
            <v>57</v>
          </cell>
          <cell r="O304" t="str">
            <v>Y</v>
          </cell>
          <cell r="P304" t="str">
            <v>N</v>
          </cell>
        </row>
        <row r="305">
          <cell r="G305" t="str">
            <v>R</v>
          </cell>
          <cell r="H305" t="str">
            <v>N</v>
          </cell>
          <cell r="J305" t="str">
            <v>ON</v>
          </cell>
          <cell r="K305" t="str">
            <v>DR</v>
          </cell>
          <cell r="L305" t="str">
            <v>01</v>
          </cell>
          <cell r="M305">
            <v>69</v>
          </cell>
          <cell r="O305" t="str">
            <v>N</v>
          </cell>
          <cell r="P305" t="str">
            <v>Y</v>
          </cell>
        </row>
        <row r="306">
          <cell r="G306" t="str">
            <v>R</v>
          </cell>
          <cell r="H306" t="str">
            <v>N</v>
          </cell>
          <cell r="J306" t="str">
            <v>ON</v>
          </cell>
          <cell r="K306" t="str">
            <v>DR</v>
          </cell>
          <cell r="L306" t="str">
            <v>19</v>
          </cell>
          <cell r="M306">
            <v>88</v>
          </cell>
          <cell r="O306" t="str">
            <v>Y</v>
          </cell>
          <cell r="P306" t="str">
            <v>N</v>
          </cell>
        </row>
        <row r="307">
          <cell r="G307" t="str">
            <v>R</v>
          </cell>
          <cell r="H307" t="str">
            <v>X</v>
          </cell>
          <cell r="J307" t="str">
            <v>ON</v>
          </cell>
          <cell r="K307" t="str">
            <v>DR</v>
          </cell>
          <cell r="L307" t="str">
            <v>19</v>
          </cell>
          <cell r="M307">
            <v>48</v>
          </cell>
          <cell r="O307" t="str">
            <v>N</v>
          </cell>
          <cell r="P307" t="str">
            <v>N</v>
          </cell>
        </row>
        <row r="308">
          <cell r="G308" t="str">
            <v>R</v>
          </cell>
          <cell r="H308" t="str">
            <v>N</v>
          </cell>
          <cell r="J308" t="str">
            <v>ON</v>
          </cell>
          <cell r="K308" t="str">
            <v>DR</v>
          </cell>
          <cell r="L308" t="str">
            <v>10</v>
          </cell>
          <cell r="M308">
            <v>57</v>
          </cell>
          <cell r="O308" t="str">
            <v>Y</v>
          </cell>
          <cell r="P308" t="str">
            <v>N</v>
          </cell>
        </row>
        <row r="309">
          <cell r="G309" t="str">
            <v>R</v>
          </cell>
          <cell r="H309" t="str">
            <v>X</v>
          </cell>
          <cell r="J309" t="str">
            <v>ON</v>
          </cell>
          <cell r="K309" t="str">
            <v>DR</v>
          </cell>
          <cell r="L309" t="str">
            <v>03</v>
          </cell>
          <cell r="M309">
            <v>38</v>
          </cell>
          <cell r="O309" t="str">
            <v>N</v>
          </cell>
          <cell r="P309" t="str">
            <v>Y</v>
          </cell>
        </row>
        <row r="310">
          <cell r="G310" t="str">
            <v>R</v>
          </cell>
          <cell r="H310" t="str">
            <v>N</v>
          </cell>
          <cell r="J310" t="str">
            <v>ON</v>
          </cell>
          <cell r="K310" t="str">
            <v>DR</v>
          </cell>
          <cell r="L310" t="str">
            <v>01</v>
          </cell>
          <cell r="M310">
            <v>83</v>
          </cell>
          <cell r="O310" t="str">
            <v>U</v>
          </cell>
          <cell r="P310" t="str">
            <v>N</v>
          </cell>
        </row>
        <row r="311">
          <cell r="G311" t="str">
            <v>U</v>
          </cell>
          <cell r="H311" t="str">
            <v>N</v>
          </cell>
          <cell r="J311" t="str">
            <v>ON</v>
          </cell>
          <cell r="K311" t="str">
            <v>PASS</v>
          </cell>
          <cell r="L311" t="str">
            <v>01</v>
          </cell>
          <cell r="M311">
            <v>81</v>
          </cell>
          <cell r="O311" t="str">
            <v>Y</v>
          </cell>
          <cell r="P311" t="str">
            <v>N</v>
          </cell>
        </row>
        <row r="312">
          <cell r="G312" t="str">
            <v>R</v>
          </cell>
          <cell r="H312" t="str">
            <v>N</v>
          </cell>
          <cell r="J312" t="str">
            <v>ON</v>
          </cell>
          <cell r="K312" t="str">
            <v>DR</v>
          </cell>
          <cell r="L312" t="str">
            <v>15</v>
          </cell>
          <cell r="M312">
            <v>17</v>
          </cell>
          <cell r="O312" t="str">
            <v>U</v>
          </cell>
          <cell r="P312" t="str">
            <v>Y</v>
          </cell>
        </row>
        <row r="313">
          <cell r="G313" t="str">
            <v>R</v>
          </cell>
          <cell r="H313" t="str">
            <v>X</v>
          </cell>
          <cell r="J313" t="str">
            <v>ON</v>
          </cell>
          <cell r="K313" t="str">
            <v>DR</v>
          </cell>
          <cell r="L313" t="str">
            <v>03</v>
          </cell>
          <cell r="M313">
            <v>63</v>
          </cell>
          <cell r="O313" t="str">
            <v>Y</v>
          </cell>
          <cell r="P313" t="str">
            <v>N</v>
          </cell>
        </row>
        <row r="314">
          <cell r="G314" t="str">
            <v>U</v>
          </cell>
          <cell r="H314" t="str">
            <v>X</v>
          </cell>
          <cell r="J314" t="str">
            <v>ON</v>
          </cell>
          <cell r="K314" t="str">
            <v>DR</v>
          </cell>
          <cell r="L314" t="str">
            <v>10</v>
          </cell>
          <cell r="M314">
            <v>28</v>
          </cell>
          <cell r="O314" t="str">
            <v>Y</v>
          </cell>
          <cell r="P314" t="str">
            <v>N</v>
          </cell>
        </row>
        <row r="315">
          <cell r="G315" t="str">
            <v>R</v>
          </cell>
          <cell r="H315" t="str">
            <v>Y</v>
          </cell>
          <cell r="J315" t="str">
            <v>ON</v>
          </cell>
          <cell r="K315" t="str">
            <v>DR</v>
          </cell>
          <cell r="L315" t="str">
            <v>19</v>
          </cell>
          <cell r="M315">
            <v>56</v>
          </cell>
          <cell r="O315" t="str">
            <v>U</v>
          </cell>
          <cell r="P315" t="str">
            <v>Y</v>
          </cell>
        </row>
        <row r="316">
          <cell r="G316" t="str">
            <v>R</v>
          </cell>
          <cell r="H316" t="str">
            <v>N</v>
          </cell>
          <cell r="J316" t="str">
            <v>ON</v>
          </cell>
          <cell r="K316" t="str">
            <v>PASS</v>
          </cell>
          <cell r="L316" t="str">
            <v>01</v>
          </cell>
          <cell r="M316">
            <v>73</v>
          </cell>
          <cell r="O316" t="str">
            <v>N</v>
          </cell>
          <cell r="P316" t="str">
            <v>Y</v>
          </cell>
        </row>
        <row r="317">
          <cell r="G317" t="str">
            <v>R</v>
          </cell>
          <cell r="H317" t="str">
            <v>N</v>
          </cell>
          <cell r="J317" t="str">
            <v>ON</v>
          </cell>
          <cell r="K317" t="str">
            <v>PASS</v>
          </cell>
          <cell r="L317" t="str">
            <v>03</v>
          </cell>
          <cell r="M317">
            <v>55</v>
          </cell>
          <cell r="O317" t="str">
            <v>N</v>
          </cell>
          <cell r="P317" t="str">
            <v>Y</v>
          </cell>
        </row>
        <row r="318">
          <cell r="G318" t="str">
            <v>R</v>
          </cell>
          <cell r="H318" t="str">
            <v>N</v>
          </cell>
          <cell r="J318" t="str">
            <v>ON</v>
          </cell>
          <cell r="K318" t="str">
            <v>PASS</v>
          </cell>
          <cell r="L318" t="str">
            <v>03</v>
          </cell>
          <cell r="M318">
            <v>73</v>
          </cell>
          <cell r="O318" t="str">
            <v>N</v>
          </cell>
          <cell r="P318" t="str">
            <v>Y</v>
          </cell>
        </row>
        <row r="319">
          <cell r="G319" t="str">
            <v>R</v>
          </cell>
          <cell r="H319" t="str">
            <v>N</v>
          </cell>
          <cell r="J319" t="str">
            <v>ON</v>
          </cell>
          <cell r="K319" t="str">
            <v>DR</v>
          </cell>
          <cell r="L319" t="str">
            <v>17</v>
          </cell>
          <cell r="M319">
            <v>89</v>
          </cell>
          <cell r="O319" t="str">
            <v>U</v>
          </cell>
          <cell r="P319" t="str">
            <v>Y</v>
          </cell>
        </row>
        <row r="320">
          <cell r="G320" t="str">
            <v>R</v>
          </cell>
          <cell r="H320" t="str">
            <v>Y</v>
          </cell>
          <cell r="J320" t="str">
            <v>OFF</v>
          </cell>
          <cell r="K320" t="str">
            <v>DR</v>
          </cell>
          <cell r="L320" t="str">
            <v>10</v>
          </cell>
          <cell r="M320">
            <v>45</v>
          </cell>
          <cell r="O320" t="str">
            <v>Y</v>
          </cell>
          <cell r="P320" t="str">
            <v>N</v>
          </cell>
        </row>
        <row r="321">
          <cell r="G321" t="str">
            <v>U</v>
          </cell>
          <cell r="H321" t="str">
            <v>N</v>
          </cell>
          <cell r="J321" t="str">
            <v>ON</v>
          </cell>
          <cell r="K321" t="str">
            <v>PED</v>
          </cell>
          <cell r="L321" t="str">
            <v>01</v>
          </cell>
          <cell r="M321">
            <v>33</v>
          </cell>
          <cell r="O321" t="str">
            <v>N</v>
          </cell>
          <cell r="P321" t="str">
            <v>N</v>
          </cell>
        </row>
        <row r="322">
          <cell r="G322" t="str">
            <v>U</v>
          </cell>
          <cell r="H322" t="str">
            <v>Y</v>
          </cell>
          <cell r="J322" t="str">
            <v>OFF</v>
          </cell>
          <cell r="K322" t="str">
            <v>PASS</v>
          </cell>
          <cell r="L322" t="str">
            <v>03</v>
          </cell>
          <cell r="M322">
            <v>53</v>
          </cell>
          <cell r="O322" t="str">
            <v>N</v>
          </cell>
          <cell r="P322" t="str">
            <v>N</v>
          </cell>
        </row>
        <row r="323">
          <cell r="G323" t="str">
            <v>R</v>
          </cell>
          <cell r="H323" t="str">
            <v>X</v>
          </cell>
          <cell r="J323" t="str">
            <v>OFF</v>
          </cell>
          <cell r="K323" t="str">
            <v>DR</v>
          </cell>
          <cell r="L323" t="str">
            <v>10</v>
          </cell>
          <cell r="M323">
            <v>53</v>
          </cell>
          <cell r="O323" t="str">
            <v>Y</v>
          </cell>
          <cell r="P323" t="str">
            <v>N</v>
          </cell>
        </row>
        <row r="324">
          <cell r="G324" t="str">
            <v>U</v>
          </cell>
          <cell r="H324" t="str">
            <v>N</v>
          </cell>
          <cell r="J324" t="str">
            <v>ON</v>
          </cell>
          <cell r="K324" t="str">
            <v>DR</v>
          </cell>
          <cell r="L324" t="str">
            <v>01</v>
          </cell>
          <cell r="M324">
            <v>34</v>
          </cell>
          <cell r="O324" t="str">
            <v>Y</v>
          </cell>
          <cell r="P324" t="str">
            <v>Y</v>
          </cell>
        </row>
        <row r="325">
          <cell r="G325" t="str">
            <v>R</v>
          </cell>
          <cell r="H325" t="str">
            <v>X</v>
          </cell>
          <cell r="J325" t="str">
            <v>ON</v>
          </cell>
          <cell r="K325" t="str">
            <v>DR</v>
          </cell>
          <cell r="L325" t="str">
            <v>03</v>
          </cell>
          <cell r="M325">
            <v>43</v>
          </cell>
          <cell r="O325" t="str">
            <v>N</v>
          </cell>
          <cell r="P325" t="str">
            <v>Y</v>
          </cell>
        </row>
        <row r="326">
          <cell r="G326" t="str">
            <v>U</v>
          </cell>
          <cell r="H326"/>
          <cell r="J326" t="str">
            <v>ON</v>
          </cell>
          <cell r="K326" t="str">
            <v>PED</v>
          </cell>
          <cell r="L326" t="str">
            <v>01</v>
          </cell>
          <cell r="M326">
            <v>59</v>
          </cell>
          <cell r="O326" t="str">
            <v>N</v>
          </cell>
          <cell r="P326" t="str">
            <v>N</v>
          </cell>
        </row>
        <row r="327">
          <cell r="G327" t="str">
            <v>U</v>
          </cell>
          <cell r="H327" t="str">
            <v>X</v>
          </cell>
          <cell r="J327" t="str">
            <v>ON</v>
          </cell>
          <cell r="K327" t="str">
            <v>DR</v>
          </cell>
          <cell r="L327" t="str">
            <v>10</v>
          </cell>
          <cell r="M327">
            <v>55</v>
          </cell>
          <cell r="O327" t="str">
            <v>Y</v>
          </cell>
          <cell r="P327" t="str">
            <v>N</v>
          </cell>
        </row>
        <row r="328">
          <cell r="G328" t="str">
            <v>R</v>
          </cell>
          <cell r="H328" t="str">
            <v>N</v>
          </cell>
          <cell r="J328" t="str">
            <v>OFF</v>
          </cell>
          <cell r="K328" t="str">
            <v>DR</v>
          </cell>
          <cell r="L328" t="str">
            <v>21</v>
          </cell>
          <cell r="M328">
            <v>25</v>
          </cell>
          <cell r="O328" t="str">
            <v>N</v>
          </cell>
          <cell r="P328" t="str">
            <v>Y</v>
          </cell>
        </row>
        <row r="329">
          <cell r="G329" t="str">
            <v>R</v>
          </cell>
          <cell r="H329" t="str">
            <v>N</v>
          </cell>
          <cell r="J329" t="str">
            <v>OFF</v>
          </cell>
          <cell r="K329" t="str">
            <v>DR</v>
          </cell>
          <cell r="L329" t="str">
            <v>05</v>
          </cell>
          <cell r="M329">
            <v>33</v>
          </cell>
          <cell r="O329" t="str">
            <v>N</v>
          </cell>
          <cell r="P329" t="str">
            <v>N</v>
          </cell>
        </row>
        <row r="330">
          <cell r="G330" t="str">
            <v>R</v>
          </cell>
          <cell r="H330" t="str">
            <v>Y</v>
          </cell>
          <cell r="J330" t="str">
            <v>OFF</v>
          </cell>
          <cell r="K330" t="str">
            <v>DR</v>
          </cell>
          <cell r="L330" t="str">
            <v>11</v>
          </cell>
          <cell r="M330">
            <v>64</v>
          </cell>
          <cell r="O330" t="str">
            <v>N</v>
          </cell>
          <cell r="P330" t="str">
            <v>N</v>
          </cell>
        </row>
        <row r="331">
          <cell r="G331" t="str">
            <v>R</v>
          </cell>
          <cell r="H331" t="str">
            <v>X</v>
          </cell>
          <cell r="J331" t="str">
            <v>ON</v>
          </cell>
          <cell r="K331" t="str">
            <v>DR</v>
          </cell>
          <cell r="L331" t="str">
            <v>19</v>
          </cell>
          <cell r="M331">
            <v>77</v>
          </cell>
          <cell r="O331" t="str">
            <v>Y</v>
          </cell>
          <cell r="P331" t="str">
            <v>Y</v>
          </cell>
        </row>
        <row r="332">
          <cell r="G332" t="str">
            <v>R</v>
          </cell>
          <cell r="H332" t="str">
            <v>X</v>
          </cell>
          <cell r="J332" t="str">
            <v>ON</v>
          </cell>
          <cell r="K332" t="str">
            <v>PASS</v>
          </cell>
          <cell r="L332" t="str">
            <v>19</v>
          </cell>
          <cell r="M332">
            <v>72</v>
          </cell>
          <cell r="O332" t="str">
            <v>Y</v>
          </cell>
          <cell r="P332" t="str">
            <v>Y</v>
          </cell>
        </row>
        <row r="333">
          <cell r="G333" t="str">
            <v>R</v>
          </cell>
          <cell r="H333" t="str">
            <v>X</v>
          </cell>
          <cell r="J333" t="str">
            <v>ON</v>
          </cell>
          <cell r="K333" t="str">
            <v>DR</v>
          </cell>
          <cell r="L333" t="str">
            <v>01</v>
          </cell>
          <cell r="M333">
            <v>40</v>
          </cell>
          <cell r="O333" t="str">
            <v>Y</v>
          </cell>
          <cell r="P333" t="str">
            <v>N</v>
          </cell>
        </row>
        <row r="334">
          <cell r="G334" t="str">
            <v>R</v>
          </cell>
          <cell r="H334" t="str">
            <v>X</v>
          </cell>
          <cell r="J334" t="str">
            <v>ON</v>
          </cell>
          <cell r="K334" t="str">
            <v>PASS</v>
          </cell>
          <cell r="L334" t="str">
            <v>01</v>
          </cell>
          <cell r="M334">
            <v>18</v>
          </cell>
          <cell r="O334" t="str">
            <v>Y</v>
          </cell>
          <cell r="P334" t="str">
            <v>N</v>
          </cell>
        </row>
        <row r="335">
          <cell r="G335" t="str">
            <v>R</v>
          </cell>
          <cell r="H335" t="str">
            <v>X</v>
          </cell>
          <cell r="J335" t="str">
            <v>ON</v>
          </cell>
          <cell r="K335" t="str">
            <v>DR</v>
          </cell>
          <cell r="L335" t="str">
            <v>01</v>
          </cell>
          <cell r="M335">
            <v>38</v>
          </cell>
          <cell r="O335" t="str">
            <v>Y</v>
          </cell>
          <cell r="P335" t="str">
            <v>N</v>
          </cell>
        </row>
        <row r="336">
          <cell r="G336" t="str">
            <v>R</v>
          </cell>
          <cell r="H336" t="str">
            <v>X</v>
          </cell>
          <cell r="J336" t="str">
            <v>ON</v>
          </cell>
          <cell r="K336" t="str">
            <v>DR</v>
          </cell>
          <cell r="L336" t="str">
            <v>01</v>
          </cell>
          <cell r="M336">
            <v>31</v>
          </cell>
          <cell r="O336" t="str">
            <v>Y</v>
          </cell>
          <cell r="P336" t="str">
            <v>N</v>
          </cell>
        </row>
        <row r="337">
          <cell r="G337" t="str">
            <v>U</v>
          </cell>
          <cell r="H337" t="str">
            <v>N</v>
          </cell>
          <cell r="J337" t="str">
            <v>ON</v>
          </cell>
          <cell r="K337" t="str">
            <v>DR</v>
          </cell>
          <cell r="L337" t="str">
            <v>01</v>
          </cell>
          <cell r="M337">
            <v>33</v>
          </cell>
          <cell r="O337" t="str">
            <v>U</v>
          </cell>
          <cell r="P337" t="str">
            <v>N</v>
          </cell>
        </row>
        <row r="338">
          <cell r="G338" t="str">
            <v>R</v>
          </cell>
          <cell r="H338" t="str">
            <v>X</v>
          </cell>
          <cell r="J338" t="str">
            <v>OFF</v>
          </cell>
          <cell r="K338" t="str">
            <v>DR</v>
          </cell>
          <cell r="L338" t="str">
            <v>03</v>
          </cell>
          <cell r="M338">
            <v>60</v>
          </cell>
          <cell r="O338" t="str">
            <v>N</v>
          </cell>
          <cell r="P338" t="str">
            <v>N</v>
          </cell>
        </row>
        <row r="339">
          <cell r="G339" t="str">
            <v>R</v>
          </cell>
          <cell r="H339" t="str">
            <v>N</v>
          </cell>
          <cell r="J339" t="str">
            <v>ON</v>
          </cell>
          <cell r="K339" t="str">
            <v>DR</v>
          </cell>
          <cell r="L339" t="str">
            <v>05</v>
          </cell>
          <cell r="M339">
            <v>83</v>
          </cell>
          <cell r="O339" t="str">
            <v>N</v>
          </cell>
          <cell r="P339" t="str">
            <v>Y</v>
          </cell>
        </row>
        <row r="340">
          <cell r="G340" t="str">
            <v>R</v>
          </cell>
          <cell r="H340" t="str">
            <v>N</v>
          </cell>
          <cell r="J340" t="str">
            <v>ON</v>
          </cell>
          <cell r="K340" t="str">
            <v>DR</v>
          </cell>
          <cell r="L340" t="str">
            <v>03</v>
          </cell>
          <cell r="M340">
            <v>75</v>
          </cell>
          <cell r="O340" t="str">
            <v>N</v>
          </cell>
          <cell r="P340" t="str">
            <v>N</v>
          </cell>
        </row>
        <row r="341">
          <cell r="G341" t="str">
            <v>U</v>
          </cell>
          <cell r="H341" t="str">
            <v>N</v>
          </cell>
          <cell r="J341" t="str">
            <v>ON</v>
          </cell>
          <cell r="K341" t="str">
            <v>DR</v>
          </cell>
          <cell r="L341" t="str">
            <v>01</v>
          </cell>
          <cell r="M341">
            <v>45</v>
          </cell>
          <cell r="O341" t="str">
            <v>N</v>
          </cell>
          <cell r="P341" t="str">
            <v>Y</v>
          </cell>
        </row>
        <row r="342">
          <cell r="G342" t="str">
            <v>U</v>
          </cell>
          <cell r="H342" t="str">
            <v>X</v>
          </cell>
          <cell r="J342" t="str">
            <v>OFF</v>
          </cell>
          <cell r="K342" t="str">
            <v>DR</v>
          </cell>
          <cell r="L342" t="str">
            <v>03</v>
          </cell>
          <cell r="M342">
            <v>28</v>
          </cell>
          <cell r="O342" t="str">
            <v>N</v>
          </cell>
          <cell r="P342" t="str">
            <v>N</v>
          </cell>
        </row>
        <row r="343">
          <cell r="G343" t="str">
            <v>R</v>
          </cell>
          <cell r="H343" t="str">
            <v>Y</v>
          </cell>
          <cell r="J343" t="str">
            <v>OFF</v>
          </cell>
          <cell r="K343" t="str">
            <v>DR</v>
          </cell>
          <cell r="L343" t="str">
            <v>10</v>
          </cell>
          <cell r="M343">
            <v>57</v>
          </cell>
          <cell r="O343" t="str">
            <v>N</v>
          </cell>
          <cell r="P343" t="str">
            <v>N</v>
          </cell>
        </row>
        <row r="344">
          <cell r="G344" t="str">
            <v>R</v>
          </cell>
          <cell r="H344" t="str">
            <v>N</v>
          </cell>
          <cell r="J344" t="str">
            <v>OFF</v>
          </cell>
          <cell r="K344" t="str">
            <v>DR</v>
          </cell>
          <cell r="L344" t="str">
            <v>03</v>
          </cell>
          <cell r="M344">
            <v>61</v>
          </cell>
          <cell r="O344" t="str">
            <v>N</v>
          </cell>
          <cell r="P344" t="str">
            <v>N</v>
          </cell>
        </row>
        <row r="345">
          <cell r="G345" t="str">
            <v>R</v>
          </cell>
          <cell r="H345" t="str">
            <v>X</v>
          </cell>
          <cell r="J345" t="str">
            <v>OFF</v>
          </cell>
          <cell r="K345" t="str">
            <v>DR</v>
          </cell>
          <cell r="L345" t="str">
            <v>19</v>
          </cell>
          <cell r="M345">
            <v>21</v>
          </cell>
          <cell r="O345" t="str">
            <v>N</v>
          </cell>
          <cell r="P345" t="str">
            <v>N</v>
          </cell>
        </row>
        <row r="346">
          <cell r="G346" t="str">
            <v>U</v>
          </cell>
          <cell r="H346" t="str">
            <v>X</v>
          </cell>
          <cell r="J346" t="str">
            <v>ON</v>
          </cell>
          <cell r="K346" t="str">
            <v>PED</v>
          </cell>
          <cell r="L346" t="str">
            <v>19</v>
          </cell>
          <cell r="M346">
            <v>39</v>
          </cell>
          <cell r="O346" t="str">
            <v>N</v>
          </cell>
          <cell r="P346" t="str">
            <v>N</v>
          </cell>
        </row>
        <row r="347">
          <cell r="G347" t="str">
            <v>R</v>
          </cell>
          <cell r="H347" t="str">
            <v>X</v>
          </cell>
          <cell r="J347" t="str">
            <v>OFF</v>
          </cell>
          <cell r="K347" t="str">
            <v>DR</v>
          </cell>
          <cell r="L347" t="str">
            <v>11</v>
          </cell>
          <cell r="M347">
            <v>20</v>
          </cell>
          <cell r="O347" t="str">
            <v>N</v>
          </cell>
          <cell r="P347" t="str">
            <v>N</v>
          </cell>
        </row>
        <row r="348">
          <cell r="G348" t="str">
            <v>U</v>
          </cell>
          <cell r="H348"/>
          <cell r="J348" t="str">
            <v>ON</v>
          </cell>
          <cell r="K348" t="str">
            <v>DR</v>
          </cell>
          <cell r="L348" t="str">
            <v>10</v>
          </cell>
          <cell r="M348">
            <v>26</v>
          </cell>
          <cell r="O348"/>
          <cell r="P348" t="str">
            <v>N</v>
          </cell>
        </row>
        <row r="349">
          <cell r="G349" t="str">
            <v>R</v>
          </cell>
          <cell r="H349" t="str">
            <v>N</v>
          </cell>
          <cell r="J349" t="str">
            <v>OFF</v>
          </cell>
          <cell r="K349" t="str">
            <v>DR</v>
          </cell>
          <cell r="L349" t="str">
            <v>19</v>
          </cell>
          <cell r="M349">
            <v>58</v>
          </cell>
          <cell r="O349" t="str">
            <v>N</v>
          </cell>
          <cell r="P349" t="str">
            <v>N</v>
          </cell>
        </row>
        <row r="350">
          <cell r="G350" t="str">
            <v>R</v>
          </cell>
          <cell r="H350" t="str">
            <v>X</v>
          </cell>
          <cell r="J350" t="str">
            <v>ON</v>
          </cell>
          <cell r="K350" t="str">
            <v>DR</v>
          </cell>
          <cell r="L350" t="str">
            <v>10</v>
          </cell>
          <cell r="M350">
            <v>19</v>
          </cell>
          <cell r="O350" t="str">
            <v>Y</v>
          </cell>
          <cell r="P350" t="str">
            <v>N</v>
          </cell>
        </row>
        <row r="351">
          <cell r="G351" t="str">
            <v>U</v>
          </cell>
          <cell r="H351" t="str">
            <v>X</v>
          </cell>
          <cell r="J351" t="str">
            <v>ON</v>
          </cell>
          <cell r="K351" t="str">
            <v>DR</v>
          </cell>
          <cell r="L351" t="str">
            <v>01</v>
          </cell>
          <cell r="M351">
            <v>24</v>
          </cell>
          <cell r="O351" t="str">
            <v>U</v>
          </cell>
          <cell r="P351" t="str">
            <v>N</v>
          </cell>
        </row>
        <row r="352">
          <cell r="G352" t="str">
            <v>U</v>
          </cell>
          <cell r="H352" t="str">
            <v>N</v>
          </cell>
          <cell r="J352" t="str">
            <v>OFF</v>
          </cell>
          <cell r="K352" t="str">
            <v>DR</v>
          </cell>
          <cell r="L352" t="str">
            <v>01</v>
          </cell>
          <cell r="M352">
            <v>71</v>
          </cell>
          <cell r="O352" t="str">
            <v>Y</v>
          </cell>
          <cell r="P352" t="str">
            <v>N</v>
          </cell>
        </row>
        <row r="353">
          <cell r="G353" t="str">
            <v>U</v>
          </cell>
          <cell r="H353" t="str">
            <v>N</v>
          </cell>
          <cell r="J353" t="str">
            <v>OFF</v>
          </cell>
          <cell r="K353" t="str">
            <v>DR</v>
          </cell>
          <cell r="L353" t="str">
            <v>03</v>
          </cell>
          <cell r="M353">
            <v>80</v>
          </cell>
          <cell r="O353" t="str">
            <v>N</v>
          </cell>
          <cell r="P353" t="str">
            <v>N</v>
          </cell>
        </row>
        <row r="354">
          <cell r="G354" t="str">
            <v>R</v>
          </cell>
          <cell r="H354" t="str">
            <v>N</v>
          </cell>
          <cell r="J354" t="str">
            <v>ON</v>
          </cell>
          <cell r="K354" t="str">
            <v>DR</v>
          </cell>
          <cell r="L354" t="str">
            <v>10</v>
          </cell>
          <cell r="M354">
            <v>19</v>
          </cell>
          <cell r="O354" t="str">
            <v>Y</v>
          </cell>
          <cell r="P354" t="str">
            <v>N</v>
          </cell>
        </row>
        <row r="355">
          <cell r="G355" t="str">
            <v>U</v>
          </cell>
          <cell r="H355" t="str">
            <v>X</v>
          </cell>
          <cell r="J355" t="str">
            <v>OFF</v>
          </cell>
          <cell r="K355" t="str">
            <v>DR</v>
          </cell>
          <cell r="L355" t="str">
            <v>03</v>
          </cell>
          <cell r="M355">
            <v>72</v>
          </cell>
          <cell r="O355" t="str">
            <v>N</v>
          </cell>
          <cell r="P355" t="str">
            <v>N</v>
          </cell>
        </row>
        <row r="356">
          <cell r="G356" t="str">
            <v>U</v>
          </cell>
          <cell r="H356" t="str">
            <v>N</v>
          </cell>
          <cell r="J356" t="str">
            <v>ON</v>
          </cell>
          <cell r="K356" t="str">
            <v>PASS</v>
          </cell>
          <cell r="L356" t="str">
            <v>03</v>
          </cell>
          <cell r="M356">
            <v>56</v>
          </cell>
          <cell r="O356" t="str">
            <v>N</v>
          </cell>
          <cell r="P356" t="str">
            <v>N</v>
          </cell>
        </row>
        <row r="357">
          <cell r="G357" t="str">
            <v>U</v>
          </cell>
          <cell r="H357" t="str">
            <v>N</v>
          </cell>
          <cell r="J357" t="str">
            <v>OFF</v>
          </cell>
          <cell r="K357" t="str">
            <v>DR</v>
          </cell>
          <cell r="L357" t="str">
            <v>03</v>
          </cell>
          <cell r="M357">
            <v>44</v>
          </cell>
          <cell r="O357" t="str">
            <v>N</v>
          </cell>
          <cell r="P357" t="str">
            <v>N</v>
          </cell>
        </row>
        <row r="358">
          <cell r="G358" t="str">
            <v>R</v>
          </cell>
          <cell r="H358" t="str">
            <v>X</v>
          </cell>
          <cell r="J358" t="str">
            <v>OFF</v>
          </cell>
          <cell r="K358" t="str">
            <v>DR</v>
          </cell>
          <cell r="L358" t="str">
            <v>23</v>
          </cell>
          <cell r="M358">
            <v>47</v>
          </cell>
          <cell r="O358" t="str">
            <v>Y</v>
          </cell>
          <cell r="P358" t="str">
            <v>Y</v>
          </cell>
        </row>
        <row r="359">
          <cell r="G359" t="str">
            <v>U</v>
          </cell>
          <cell r="H359" t="str">
            <v>N</v>
          </cell>
          <cell r="J359" t="str">
            <v>ON</v>
          </cell>
          <cell r="K359" t="str">
            <v>DR</v>
          </cell>
          <cell r="L359" t="str">
            <v>13</v>
          </cell>
          <cell r="M359">
            <v>64</v>
          </cell>
          <cell r="O359" t="str">
            <v>N</v>
          </cell>
          <cell r="P359" t="str">
            <v>N</v>
          </cell>
        </row>
        <row r="360">
          <cell r="G360" t="str">
            <v>U</v>
          </cell>
          <cell r="H360"/>
          <cell r="J360" t="str">
            <v>OFF</v>
          </cell>
          <cell r="K360" t="str">
            <v>PASS</v>
          </cell>
          <cell r="L360" t="str">
            <v>01</v>
          </cell>
          <cell r="M360">
            <v>33</v>
          </cell>
          <cell r="O360" t="str">
            <v>U</v>
          </cell>
          <cell r="P360" t="str">
            <v>N</v>
          </cell>
        </row>
        <row r="361">
          <cell r="G361" t="str">
            <v>U</v>
          </cell>
          <cell r="H361" t="str">
            <v>X</v>
          </cell>
          <cell r="J361" t="str">
            <v>ON</v>
          </cell>
          <cell r="K361" t="str">
            <v>DR</v>
          </cell>
          <cell r="L361" t="str">
            <v>19</v>
          </cell>
          <cell r="M361">
            <v>71</v>
          </cell>
          <cell r="O361" t="str">
            <v>U</v>
          </cell>
          <cell r="P361" t="str">
            <v>N</v>
          </cell>
        </row>
        <row r="362">
          <cell r="G362" t="str">
            <v>U</v>
          </cell>
          <cell r="H362"/>
          <cell r="J362" t="str">
            <v>ON</v>
          </cell>
          <cell r="K362" t="str">
            <v>DR</v>
          </cell>
          <cell r="L362" t="str">
            <v>13</v>
          </cell>
          <cell r="M362">
            <v>28</v>
          </cell>
          <cell r="O362" t="str">
            <v>N</v>
          </cell>
          <cell r="P362" t="str">
            <v>N</v>
          </cell>
        </row>
        <row r="363">
          <cell r="G363" t="str">
            <v>R</v>
          </cell>
          <cell r="H363" t="str">
            <v>Y</v>
          </cell>
          <cell r="J363" t="str">
            <v>OFF</v>
          </cell>
          <cell r="K363" t="str">
            <v>DR</v>
          </cell>
          <cell r="L363" t="str">
            <v>05</v>
          </cell>
          <cell r="M363">
            <v>66</v>
          </cell>
          <cell r="O363" t="str">
            <v>N</v>
          </cell>
          <cell r="P363" t="str">
            <v>N</v>
          </cell>
        </row>
        <row r="364">
          <cell r="G364" t="str">
            <v>U</v>
          </cell>
          <cell r="H364" t="str">
            <v>Y</v>
          </cell>
          <cell r="J364" t="str">
            <v>ON</v>
          </cell>
          <cell r="K364" t="str">
            <v>DR</v>
          </cell>
          <cell r="L364" t="str">
            <v>01</v>
          </cell>
          <cell r="M364">
            <v>44</v>
          </cell>
          <cell r="O364" t="str">
            <v>Y</v>
          </cell>
          <cell r="P364" t="str">
            <v>N</v>
          </cell>
        </row>
        <row r="365">
          <cell r="G365" t="str">
            <v>U</v>
          </cell>
          <cell r="H365" t="str">
            <v>X</v>
          </cell>
          <cell r="J365" t="str">
            <v>ON</v>
          </cell>
          <cell r="K365" t="str">
            <v>DR</v>
          </cell>
          <cell r="L365" t="str">
            <v>10</v>
          </cell>
          <cell r="M365">
            <v>15</v>
          </cell>
          <cell r="O365" t="str">
            <v>Y</v>
          </cell>
          <cell r="P365" t="str">
            <v>N</v>
          </cell>
        </row>
        <row r="366">
          <cell r="G366" t="str">
            <v>U</v>
          </cell>
          <cell r="H366" t="str">
            <v>X</v>
          </cell>
          <cell r="J366" t="str">
            <v>ON</v>
          </cell>
          <cell r="K366" t="str">
            <v>DR</v>
          </cell>
          <cell r="L366" t="str">
            <v>13</v>
          </cell>
          <cell r="M366">
            <v>41</v>
          </cell>
          <cell r="O366" t="str">
            <v>N</v>
          </cell>
          <cell r="P366" t="str">
            <v>N</v>
          </cell>
        </row>
        <row r="367">
          <cell r="G367" t="str">
            <v>R</v>
          </cell>
          <cell r="H367" t="str">
            <v>N</v>
          </cell>
          <cell r="J367" t="str">
            <v>ON</v>
          </cell>
          <cell r="K367" t="str">
            <v>DR</v>
          </cell>
          <cell r="L367" t="str">
            <v>05</v>
          </cell>
          <cell r="M367">
            <v>76</v>
          </cell>
          <cell r="O367" t="str">
            <v>N</v>
          </cell>
          <cell r="P367" t="str">
            <v>N</v>
          </cell>
        </row>
        <row r="368">
          <cell r="G368" t="str">
            <v>U</v>
          </cell>
          <cell r="H368" t="str">
            <v>X</v>
          </cell>
          <cell r="J368" t="str">
            <v>OFF</v>
          </cell>
          <cell r="K368" t="str">
            <v>DR</v>
          </cell>
          <cell r="L368" t="str">
            <v>03</v>
          </cell>
          <cell r="M368">
            <v>21</v>
          </cell>
          <cell r="O368" t="str">
            <v>Y</v>
          </cell>
          <cell r="P368" t="str">
            <v>N</v>
          </cell>
        </row>
        <row r="369">
          <cell r="G369" t="str">
            <v>R</v>
          </cell>
          <cell r="H369" t="str">
            <v>Y</v>
          </cell>
          <cell r="J369" t="str">
            <v>OFF</v>
          </cell>
          <cell r="K369" t="str">
            <v>DR</v>
          </cell>
          <cell r="L369" t="str">
            <v>01</v>
          </cell>
          <cell r="M369">
            <v>29</v>
          </cell>
          <cell r="O369" t="str">
            <v>N</v>
          </cell>
          <cell r="P369" t="str">
            <v>N</v>
          </cell>
        </row>
        <row r="370">
          <cell r="G370" t="str">
            <v>U</v>
          </cell>
          <cell r="H370"/>
          <cell r="J370" t="str">
            <v>ON</v>
          </cell>
          <cell r="K370" t="str">
            <v>PED</v>
          </cell>
          <cell r="L370" t="str">
            <v>03</v>
          </cell>
          <cell r="M370">
            <v>51</v>
          </cell>
          <cell r="O370" t="str">
            <v>N</v>
          </cell>
          <cell r="P370" t="str">
            <v>N</v>
          </cell>
        </row>
        <row r="371">
          <cell r="G371" t="str">
            <v>R</v>
          </cell>
          <cell r="H371" t="str">
            <v>N</v>
          </cell>
          <cell r="J371" t="str">
            <v>OFF</v>
          </cell>
          <cell r="K371" t="str">
            <v>DR</v>
          </cell>
          <cell r="L371" t="str">
            <v>10</v>
          </cell>
          <cell r="M371">
            <v>24</v>
          </cell>
          <cell r="O371" t="str">
            <v>Y</v>
          </cell>
          <cell r="P371" t="str">
            <v>N</v>
          </cell>
        </row>
        <row r="372">
          <cell r="G372" t="str">
            <v>R</v>
          </cell>
          <cell r="H372" t="str">
            <v>Y</v>
          </cell>
          <cell r="J372" t="str">
            <v>OFF</v>
          </cell>
          <cell r="K372" t="str">
            <v>DR</v>
          </cell>
          <cell r="L372" t="str">
            <v>19</v>
          </cell>
          <cell r="M372">
            <v>24</v>
          </cell>
          <cell r="O372" t="str">
            <v>U</v>
          </cell>
          <cell r="P372" t="str">
            <v>N</v>
          </cell>
        </row>
        <row r="373">
          <cell r="G373" t="str">
            <v>R</v>
          </cell>
          <cell r="H373" t="str">
            <v>Y</v>
          </cell>
          <cell r="J373" t="str">
            <v>OFF</v>
          </cell>
          <cell r="K373" t="str">
            <v>DR</v>
          </cell>
          <cell r="L373" t="str">
            <v>19</v>
          </cell>
          <cell r="M373">
            <v>49</v>
          </cell>
          <cell r="O373" t="str">
            <v>Y</v>
          </cell>
          <cell r="P373" t="str">
            <v>N</v>
          </cell>
        </row>
        <row r="374">
          <cell r="G374" t="str">
            <v>U</v>
          </cell>
          <cell r="H374"/>
          <cell r="J374" t="str">
            <v>ON</v>
          </cell>
          <cell r="K374" t="str">
            <v>DR</v>
          </cell>
          <cell r="L374" t="str">
            <v>U</v>
          </cell>
          <cell r="M374">
            <v>48</v>
          </cell>
          <cell r="O374" t="str">
            <v>U</v>
          </cell>
          <cell r="P374" t="str">
            <v>Y</v>
          </cell>
        </row>
        <row r="375">
          <cell r="G375" t="str">
            <v>U</v>
          </cell>
          <cell r="H375"/>
          <cell r="J375" t="str">
            <v>ON</v>
          </cell>
          <cell r="K375" t="str">
            <v>PASS</v>
          </cell>
          <cell r="L375" t="str">
            <v>01</v>
          </cell>
          <cell r="M375">
            <v>47</v>
          </cell>
          <cell r="O375" t="str">
            <v>U</v>
          </cell>
          <cell r="P375" t="str">
            <v>N</v>
          </cell>
        </row>
        <row r="376">
          <cell r="G376" t="str">
            <v>U</v>
          </cell>
          <cell r="H376"/>
          <cell r="J376" t="str">
            <v>ON</v>
          </cell>
          <cell r="K376" t="str">
            <v>DR</v>
          </cell>
          <cell r="L376" t="str">
            <v>01</v>
          </cell>
          <cell r="M376">
            <v>54</v>
          </cell>
          <cell r="O376" t="str">
            <v>U</v>
          </cell>
          <cell r="P376" t="str">
            <v>N</v>
          </cell>
        </row>
        <row r="377">
          <cell r="G377" t="str">
            <v>R</v>
          </cell>
          <cell r="H377"/>
          <cell r="J377" t="str">
            <v>OFF</v>
          </cell>
          <cell r="K377" t="str">
            <v>DR</v>
          </cell>
          <cell r="L377" t="str">
            <v>19</v>
          </cell>
          <cell r="M377">
            <v>22</v>
          </cell>
          <cell r="O377" t="str">
            <v>N</v>
          </cell>
          <cell r="P377" t="str">
            <v>N</v>
          </cell>
        </row>
        <row r="378">
          <cell r="G378" t="str">
            <v>R</v>
          </cell>
          <cell r="H378" t="str">
            <v>N</v>
          </cell>
          <cell r="J378" t="str">
            <v>OFF</v>
          </cell>
          <cell r="K378" t="str">
            <v>PASS</v>
          </cell>
          <cell r="L378" t="str">
            <v>19</v>
          </cell>
          <cell r="M378">
            <v>17</v>
          </cell>
          <cell r="O378" t="str">
            <v>N</v>
          </cell>
          <cell r="P378" t="str">
            <v>Y</v>
          </cell>
        </row>
        <row r="379">
          <cell r="G379" t="str">
            <v>R</v>
          </cell>
          <cell r="H379" t="str">
            <v>N</v>
          </cell>
          <cell r="J379" t="str">
            <v>ON</v>
          </cell>
          <cell r="K379" t="str">
            <v>PASS</v>
          </cell>
          <cell r="L379" t="str">
            <v>03</v>
          </cell>
          <cell r="M379">
            <v>72</v>
          </cell>
          <cell r="O379" t="str">
            <v>Y</v>
          </cell>
          <cell r="P379" t="str">
            <v>N</v>
          </cell>
        </row>
        <row r="380">
          <cell r="G380" t="str">
            <v>R</v>
          </cell>
          <cell r="H380" t="str">
            <v>N</v>
          </cell>
          <cell r="J380" t="str">
            <v>ON</v>
          </cell>
          <cell r="K380" t="str">
            <v>PASS</v>
          </cell>
          <cell r="L380" t="str">
            <v>03</v>
          </cell>
          <cell r="M380">
            <v>72</v>
          </cell>
          <cell r="O380" t="str">
            <v>Y</v>
          </cell>
          <cell r="P380" t="str">
            <v>N</v>
          </cell>
        </row>
        <row r="381">
          <cell r="G381" t="str">
            <v>R</v>
          </cell>
          <cell r="H381" t="str">
            <v>N</v>
          </cell>
          <cell r="J381" t="str">
            <v>ON</v>
          </cell>
          <cell r="K381" t="str">
            <v>DR</v>
          </cell>
          <cell r="L381" t="str">
            <v>01</v>
          </cell>
          <cell r="M381">
            <v>49</v>
          </cell>
          <cell r="O381" t="str">
            <v>Y</v>
          </cell>
          <cell r="P381" t="str">
            <v>N</v>
          </cell>
        </row>
        <row r="382">
          <cell r="G382" t="str">
            <v>U</v>
          </cell>
          <cell r="H382" t="str">
            <v>N</v>
          </cell>
          <cell r="J382" t="str">
            <v>ON</v>
          </cell>
          <cell r="K382" t="str">
            <v>PASS</v>
          </cell>
          <cell r="L382" t="str">
            <v>01</v>
          </cell>
          <cell r="M382">
            <v>88</v>
          </cell>
          <cell r="O382" t="str">
            <v>Y</v>
          </cell>
          <cell r="P382" t="str">
            <v>N</v>
          </cell>
        </row>
        <row r="383">
          <cell r="G383" t="str">
            <v>R</v>
          </cell>
          <cell r="H383" t="str">
            <v>X</v>
          </cell>
          <cell r="J383" t="str">
            <v>OFF</v>
          </cell>
          <cell r="K383" t="str">
            <v>DR</v>
          </cell>
          <cell r="L383" t="str">
            <v>19</v>
          </cell>
          <cell r="M383">
            <v>65</v>
          </cell>
          <cell r="O383" t="str">
            <v>N</v>
          </cell>
          <cell r="P383" t="str">
            <v>N</v>
          </cell>
        </row>
        <row r="384">
          <cell r="G384" t="str">
            <v>R</v>
          </cell>
          <cell r="H384" t="str">
            <v>N</v>
          </cell>
          <cell r="J384" t="str">
            <v>OFF</v>
          </cell>
          <cell r="K384" t="str">
            <v>DR</v>
          </cell>
          <cell r="L384" t="str">
            <v>19</v>
          </cell>
          <cell r="M384">
            <v>53</v>
          </cell>
          <cell r="O384" t="str">
            <v>N</v>
          </cell>
          <cell r="P384" t="str">
            <v>N</v>
          </cell>
        </row>
        <row r="385">
          <cell r="G385" t="str">
            <v>R</v>
          </cell>
          <cell r="H385" t="str">
            <v>N</v>
          </cell>
          <cell r="J385" t="str">
            <v>ON</v>
          </cell>
          <cell r="K385" t="str">
            <v>PED</v>
          </cell>
          <cell r="L385" t="str">
            <v>03</v>
          </cell>
          <cell r="M385">
            <v>2</v>
          </cell>
          <cell r="O385" t="str">
            <v>N</v>
          </cell>
          <cell r="P385" t="str">
            <v>N</v>
          </cell>
        </row>
        <row r="386">
          <cell r="G386" t="str">
            <v>R</v>
          </cell>
          <cell r="H386" t="str">
            <v>N</v>
          </cell>
          <cell r="J386" t="str">
            <v>ON</v>
          </cell>
          <cell r="K386" t="str">
            <v>DR</v>
          </cell>
          <cell r="L386" t="str">
            <v>01</v>
          </cell>
          <cell r="M386">
            <v>80</v>
          </cell>
          <cell r="O386" t="str">
            <v>Y</v>
          </cell>
          <cell r="P386" t="str">
            <v>N</v>
          </cell>
        </row>
        <row r="387">
          <cell r="G387" t="str">
            <v>U</v>
          </cell>
          <cell r="H387" t="str">
            <v>X</v>
          </cell>
          <cell r="J387" t="str">
            <v>ON</v>
          </cell>
          <cell r="K387" t="str">
            <v>DR</v>
          </cell>
          <cell r="L387" t="str">
            <v>10</v>
          </cell>
          <cell r="M387">
            <v>26</v>
          </cell>
          <cell r="O387" t="str">
            <v>Y</v>
          </cell>
          <cell r="P387" t="str">
            <v>N</v>
          </cell>
        </row>
        <row r="388">
          <cell r="G388" t="str">
            <v>R</v>
          </cell>
          <cell r="H388" t="str">
            <v>X</v>
          </cell>
          <cell r="J388" t="str">
            <v>OFF</v>
          </cell>
          <cell r="K388" t="str">
            <v>DR</v>
          </cell>
          <cell r="L388" t="str">
            <v>19</v>
          </cell>
          <cell r="M388">
            <v>47</v>
          </cell>
          <cell r="O388" t="str">
            <v>N</v>
          </cell>
          <cell r="P388" t="str">
            <v>N</v>
          </cell>
        </row>
        <row r="389">
          <cell r="G389" t="str">
            <v>R</v>
          </cell>
          <cell r="H389"/>
          <cell r="J389" t="str">
            <v>OFF</v>
          </cell>
          <cell r="K389" t="str">
            <v>PASS</v>
          </cell>
          <cell r="L389" t="str">
            <v>03</v>
          </cell>
          <cell r="M389">
            <v>70</v>
          </cell>
          <cell r="O389" t="str">
            <v>N</v>
          </cell>
          <cell r="P389" t="str">
            <v>N</v>
          </cell>
        </row>
        <row r="390">
          <cell r="G390" t="str">
            <v>U</v>
          </cell>
          <cell r="H390" t="str">
            <v>X</v>
          </cell>
          <cell r="J390" t="str">
            <v>ON</v>
          </cell>
          <cell r="K390" t="str">
            <v>DR</v>
          </cell>
          <cell r="L390" t="str">
            <v>10</v>
          </cell>
          <cell r="M390">
            <v>33</v>
          </cell>
          <cell r="O390" t="str">
            <v>Y</v>
          </cell>
          <cell r="P390" t="str">
            <v>N</v>
          </cell>
        </row>
        <row r="391">
          <cell r="G391" t="str">
            <v>R</v>
          </cell>
          <cell r="H391" t="str">
            <v>X</v>
          </cell>
          <cell r="J391" t="str">
            <v>OFF</v>
          </cell>
          <cell r="K391" t="str">
            <v>DR</v>
          </cell>
          <cell r="L391" t="str">
            <v>11</v>
          </cell>
          <cell r="M391">
            <v>35</v>
          </cell>
          <cell r="O391" t="str">
            <v>N</v>
          </cell>
          <cell r="P391" t="str">
            <v>N</v>
          </cell>
        </row>
        <row r="392">
          <cell r="G392" t="str">
            <v>U</v>
          </cell>
          <cell r="H392" t="str">
            <v>X</v>
          </cell>
          <cell r="J392" t="str">
            <v>OFF</v>
          </cell>
          <cell r="K392" t="str">
            <v>DR</v>
          </cell>
          <cell r="L392" t="str">
            <v>19</v>
          </cell>
          <cell r="M392">
            <v>58</v>
          </cell>
          <cell r="O392" t="str">
            <v>N</v>
          </cell>
          <cell r="P392" t="str">
            <v>N</v>
          </cell>
        </row>
        <row r="393">
          <cell r="G393" t="str">
            <v>R</v>
          </cell>
          <cell r="H393" t="str">
            <v>N</v>
          </cell>
          <cell r="J393" t="str">
            <v>OFF</v>
          </cell>
          <cell r="K393" t="str">
            <v>DR</v>
          </cell>
          <cell r="L393" t="str">
            <v>03</v>
          </cell>
          <cell r="M393">
            <v>69</v>
          </cell>
          <cell r="O393" t="str">
            <v>N</v>
          </cell>
          <cell r="P393" t="str">
            <v>N</v>
          </cell>
        </row>
        <row r="394">
          <cell r="G394" t="str">
            <v>R</v>
          </cell>
          <cell r="H394" t="str">
            <v>X</v>
          </cell>
          <cell r="J394" t="str">
            <v>OFF</v>
          </cell>
          <cell r="K394" t="str">
            <v>PASS</v>
          </cell>
          <cell r="L394" t="str">
            <v>05</v>
          </cell>
          <cell r="M394">
            <v>11</v>
          </cell>
          <cell r="O394" t="str">
            <v>N</v>
          </cell>
          <cell r="P394" t="str">
            <v>N</v>
          </cell>
        </row>
        <row r="395">
          <cell r="G395" t="str">
            <v>R</v>
          </cell>
          <cell r="H395" t="str">
            <v>X</v>
          </cell>
          <cell r="J395" t="str">
            <v>ON</v>
          </cell>
          <cell r="K395" t="str">
            <v>DR</v>
          </cell>
          <cell r="L395" t="str">
            <v>01</v>
          </cell>
          <cell r="M395">
            <v>55</v>
          </cell>
          <cell r="O395" t="str">
            <v>N</v>
          </cell>
          <cell r="P395" t="str">
            <v>Y</v>
          </cell>
        </row>
        <row r="396">
          <cell r="G396" t="str">
            <v>R</v>
          </cell>
          <cell r="H396" t="str">
            <v>Y</v>
          </cell>
          <cell r="J396" t="str">
            <v>OFF</v>
          </cell>
          <cell r="K396" t="str">
            <v>PASS</v>
          </cell>
          <cell r="L396" t="str">
            <v>19</v>
          </cell>
          <cell r="M396">
            <v>44</v>
          </cell>
          <cell r="O396" t="str">
            <v>N</v>
          </cell>
          <cell r="P396" t="str">
            <v>N</v>
          </cell>
        </row>
        <row r="397">
          <cell r="G397" t="str">
            <v>U</v>
          </cell>
          <cell r="H397"/>
          <cell r="J397" t="str">
            <v>ON</v>
          </cell>
          <cell r="K397" t="str">
            <v>PASS</v>
          </cell>
          <cell r="L397" t="str">
            <v>01</v>
          </cell>
          <cell r="M397">
            <v>38</v>
          </cell>
          <cell r="O397"/>
          <cell r="P397" t="str">
            <v>N</v>
          </cell>
        </row>
        <row r="398">
          <cell r="G398" t="str">
            <v>U</v>
          </cell>
          <cell r="H398" t="str">
            <v>N</v>
          </cell>
          <cell r="J398" t="str">
            <v>OFF</v>
          </cell>
          <cell r="K398" t="str">
            <v>DR</v>
          </cell>
          <cell r="L398" t="str">
            <v>01</v>
          </cell>
          <cell r="M398">
            <v>84</v>
          </cell>
          <cell r="O398" t="str">
            <v>Y</v>
          </cell>
          <cell r="P398" t="str">
            <v>N</v>
          </cell>
        </row>
        <row r="399">
          <cell r="G399" t="str">
            <v>U</v>
          </cell>
          <cell r="H399" t="str">
            <v>X</v>
          </cell>
          <cell r="J399" t="str">
            <v>OFF</v>
          </cell>
          <cell r="K399" t="str">
            <v>DR</v>
          </cell>
          <cell r="L399" t="str">
            <v>19</v>
          </cell>
          <cell r="M399">
            <v>46</v>
          </cell>
          <cell r="O399" t="str">
            <v>N</v>
          </cell>
          <cell r="P399" t="str">
            <v>N</v>
          </cell>
        </row>
        <row r="400">
          <cell r="G400" t="str">
            <v>R</v>
          </cell>
          <cell r="H400" t="str">
            <v>X</v>
          </cell>
          <cell r="J400" t="str">
            <v>OFF</v>
          </cell>
          <cell r="K400" t="str">
            <v>DR</v>
          </cell>
          <cell r="L400" t="str">
            <v>10</v>
          </cell>
          <cell r="M400">
            <v>47</v>
          </cell>
          <cell r="O400" t="str">
            <v>Y</v>
          </cell>
          <cell r="P400" t="str">
            <v>N</v>
          </cell>
        </row>
        <row r="401">
          <cell r="G401" t="str">
            <v>U</v>
          </cell>
          <cell r="H401" t="str">
            <v>X</v>
          </cell>
          <cell r="J401" t="str">
            <v>OFF</v>
          </cell>
          <cell r="K401" t="str">
            <v>DR</v>
          </cell>
          <cell r="L401" t="str">
            <v>01</v>
          </cell>
          <cell r="M401">
            <v>25</v>
          </cell>
          <cell r="O401" t="str">
            <v>U</v>
          </cell>
          <cell r="P401" t="str">
            <v>N</v>
          </cell>
        </row>
        <row r="402">
          <cell r="G402" t="str">
            <v>R</v>
          </cell>
          <cell r="H402" t="str">
            <v>X</v>
          </cell>
          <cell r="J402" t="str">
            <v>ON</v>
          </cell>
          <cell r="K402" t="str">
            <v>DR</v>
          </cell>
          <cell r="L402" t="str">
            <v>19</v>
          </cell>
          <cell r="M402">
            <v>39</v>
          </cell>
          <cell r="O402" t="str">
            <v>Y</v>
          </cell>
          <cell r="P402" t="str">
            <v>Y</v>
          </cell>
        </row>
        <row r="403">
          <cell r="G403" t="str">
            <v>R</v>
          </cell>
          <cell r="H403"/>
          <cell r="J403" t="str">
            <v>ON</v>
          </cell>
          <cell r="K403" t="str">
            <v>DR</v>
          </cell>
          <cell r="L403" t="str">
            <v>10</v>
          </cell>
          <cell r="M403">
            <v>21</v>
          </cell>
          <cell r="O403" t="str">
            <v>N</v>
          </cell>
          <cell r="P403" t="str">
            <v>N</v>
          </cell>
        </row>
        <row r="404">
          <cell r="G404" t="str">
            <v>R</v>
          </cell>
          <cell r="H404" t="str">
            <v>Y</v>
          </cell>
          <cell r="J404" t="str">
            <v>ON</v>
          </cell>
          <cell r="K404" t="str">
            <v>DR</v>
          </cell>
          <cell r="L404" t="str">
            <v>19</v>
          </cell>
          <cell r="M404">
            <v>56</v>
          </cell>
          <cell r="O404" t="str">
            <v>N</v>
          </cell>
          <cell r="P404" t="str">
            <v>N</v>
          </cell>
        </row>
        <row r="405">
          <cell r="G405" t="str">
            <v>R</v>
          </cell>
          <cell r="H405" t="str">
            <v>N</v>
          </cell>
          <cell r="J405" t="str">
            <v>OFF</v>
          </cell>
          <cell r="K405" t="str">
            <v>PASS</v>
          </cell>
          <cell r="L405" t="str">
            <v>01</v>
          </cell>
          <cell r="M405">
            <v>21</v>
          </cell>
          <cell r="O405" t="str">
            <v>Y</v>
          </cell>
          <cell r="P405" t="str">
            <v>N</v>
          </cell>
        </row>
        <row r="406">
          <cell r="G406" t="str">
            <v>R</v>
          </cell>
          <cell r="H406"/>
          <cell r="J406" t="str">
            <v>ON</v>
          </cell>
          <cell r="K406" t="str">
            <v>PASS</v>
          </cell>
          <cell r="L406" t="str">
            <v>17</v>
          </cell>
          <cell r="M406">
            <v>7</v>
          </cell>
          <cell r="O406" t="str">
            <v>N</v>
          </cell>
          <cell r="P406" t="str">
            <v>N</v>
          </cell>
        </row>
        <row r="407">
          <cell r="G407" t="str">
            <v>U</v>
          </cell>
          <cell r="H407"/>
          <cell r="J407" t="str">
            <v>OFF</v>
          </cell>
          <cell r="K407" t="str">
            <v>DR</v>
          </cell>
          <cell r="L407" t="str">
            <v>01</v>
          </cell>
          <cell r="M407" t="str">
            <v>U</v>
          </cell>
          <cell r="O407" t="str">
            <v>N</v>
          </cell>
          <cell r="P407" t="str">
            <v>N</v>
          </cell>
        </row>
        <row r="408">
          <cell r="G408" t="str">
            <v>R</v>
          </cell>
          <cell r="H408" t="str">
            <v>Y</v>
          </cell>
          <cell r="J408" t="str">
            <v>ON</v>
          </cell>
          <cell r="K408" t="str">
            <v>DR</v>
          </cell>
          <cell r="L408" t="str">
            <v>10</v>
          </cell>
          <cell r="M408">
            <v>59</v>
          </cell>
          <cell r="O408" t="str">
            <v>Y</v>
          </cell>
          <cell r="P408" t="str">
            <v>N</v>
          </cell>
        </row>
        <row r="409">
          <cell r="G409" t="str">
            <v>U</v>
          </cell>
          <cell r="H409"/>
          <cell r="J409" t="str">
            <v>ON</v>
          </cell>
          <cell r="K409" t="str">
            <v>DR</v>
          </cell>
          <cell r="L409" t="str">
            <v>10</v>
          </cell>
          <cell r="M409">
            <v>32</v>
          </cell>
          <cell r="O409"/>
          <cell r="P409" t="str">
            <v>N</v>
          </cell>
        </row>
        <row r="410">
          <cell r="G410" t="str">
            <v>U</v>
          </cell>
          <cell r="H410"/>
          <cell r="J410" t="str">
            <v>ON</v>
          </cell>
          <cell r="K410" t="str">
            <v>DR</v>
          </cell>
          <cell r="L410" t="str">
            <v>10</v>
          </cell>
          <cell r="M410">
            <v>30</v>
          </cell>
          <cell r="O410"/>
          <cell r="P410" t="str">
            <v>N</v>
          </cell>
        </row>
        <row r="411">
          <cell r="G411" t="str">
            <v>R</v>
          </cell>
          <cell r="H411" t="str">
            <v>N</v>
          </cell>
          <cell r="J411" t="str">
            <v>OFF</v>
          </cell>
          <cell r="K411" t="str">
            <v>DR</v>
          </cell>
          <cell r="L411" t="str">
            <v>01</v>
          </cell>
          <cell r="M411">
            <v>21</v>
          </cell>
          <cell r="O411" t="str">
            <v>Y</v>
          </cell>
          <cell r="P411" t="str">
            <v>N</v>
          </cell>
        </row>
        <row r="412">
          <cell r="G412" t="str">
            <v>R</v>
          </cell>
          <cell r="H412" t="str">
            <v>N</v>
          </cell>
          <cell r="J412" t="str">
            <v>ON</v>
          </cell>
          <cell r="K412" t="str">
            <v>DR</v>
          </cell>
          <cell r="L412" t="str">
            <v>10</v>
          </cell>
          <cell r="M412">
            <v>65</v>
          </cell>
          <cell r="O412" t="str">
            <v>Y</v>
          </cell>
          <cell r="P412" t="str">
            <v>N</v>
          </cell>
        </row>
        <row r="413">
          <cell r="G413" t="str">
            <v>U</v>
          </cell>
          <cell r="H413" t="str">
            <v>N</v>
          </cell>
          <cell r="J413" t="str">
            <v>OFF</v>
          </cell>
          <cell r="K413" t="str">
            <v>DR</v>
          </cell>
          <cell r="L413" t="str">
            <v>01</v>
          </cell>
          <cell r="M413">
            <v>48</v>
          </cell>
          <cell r="O413" t="str">
            <v>Y</v>
          </cell>
          <cell r="P413" t="str">
            <v>N</v>
          </cell>
        </row>
        <row r="414">
          <cell r="G414" t="str">
            <v>R</v>
          </cell>
          <cell r="H414" t="str">
            <v>Y</v>
          </cell>
          <cell r="J414" t="str">
            <v>OFF</v>
          </cell>
          <cell r="K414" t="str">
            <v>PASS</v>
          </cell>
          <cell r="L414" t="str">
            <v>19</v>
          </cell>
          <cell r="M414">
            <v>67</v>
          </cell>
          <cell r="O414" t="str">
            <v>N</v>
          </cell>
          <cell r="P414" t="str">
            <v>N</v>
          </cell>
        </row>
        <row r="415">
          <cell r="G415" t="str">
            <v>U</v>
          </cell>
          <cell r="H415"/>
          <cell r="J415" t="str">
            <v>OFF</v>
          </cell>
          <cell r="K415" t="str">
            <v>DR</v>
          </cell>
          <cell r="L415" t="str">
            <v>14</v>
          </cell>
          <cell r="M415">
            <v>65</v>
          </cell>
          <cell r="O415" t="str">
            <v>N</v>
          </cell>
          <cell r="P415" t="str">
            <v>N</v>
          </cell>
        </row>
        <row r="416">
          <cell r="G416" t="str">
            <v>R</v>
          </cell>
          <cell r="H416" t="str">
            <v>X</v>
          </cell>
          <cell r="J416" t="str">
            <v>OFF</v>
          </cell>
          <cell r="K416" t="str">
            <v>PASS</v>
          </cell>
          <cell r="L416" t="str">
            <v>01</v>
          </cell>
          <cell r="M416">
            <v>7</v>
          </cell>
          <cell r="O416" t="str">
            <v>Y</v>
          </cell>
          <cell r="P416" t="str">
            <v>N</v>
          </cell>
        </row>
        <row r="417">
          <cell r="G417" t="str">
            <v>R</v>
          </cell>
          <cell r="H417" t="str">
            <v>X</v>
          </cell>
          <cell r="J417" t="str">
            <v>OFF</v>
          </cell>
          <cell r="K417" t="str">
            <v>DR</v>
          </cell>
          <cell r="L417" t="str">
            <v>19</v>
          </cell>
          <cell r="M417">
            <v>18</v>
          </cell>
          <cell r="O417" t="str">
            <v>N</v>
          </cell>
          <cell r="P417" t="str">
            <v>N</v>
          </cell>
        </row>
        <row r="418">
          <cell r="G418" t="str">
            <v>R</v>
          </cell>
          <cell r="H418"/>
          <cell r="J418" t="str">
            <v>U</v>
          </cell>
          <cell r="K418" t="str">
            <v>PASS</v>
          </cell>
          <cell r="L418" t="str">
            <v>U</v>
          </cell>
          <cell r="M418">
            <v>15</v>
          </cell>
          <cell r="O418" t="str">
            <v>N</v>
          </cell>
          <cell r="P418"/>
        </row>
        <row r="419">
          <cell r="G419" t="str">
            <v>R</v>
          </cell>
          <cell r="H419" t="str">
            <v>N</v>
          </cell>
          <cell r="J419" t="str">
            <v>OFF</v>
          </cell>
          <cell r="K419" t="str">
            <v>DR</v>
          </cell>
          <cell r="L419" t="str">
            <v>05</v>
          </cell>
          <cell r="M419">
            <v>54</v>
          </cell>
          <cell r="O419" t="str">
            <v>N</v>
          </cell>
          <cell r="P419" t="str">
            <v>N</v>
          </cell>
        </row>
        <row r="420">
          <cell r="G420" t="str">
            <v>R</v>
          </cell>
          <cell r="H420" t="str">
            <v>X</v>
          </cell>
          <cell r="J420" t="str">
            <v>OFF</v>
          </cell>
          <cell r="K420" t="str">
            <v>DR</v>
          </cell>
          <cell r="L420" t="str">
            <v>01</v>
          </cell>
          <cell r="M420">
            <v>21</v>
          </cell>
          <cell r="O420" t="str">
            <v>Y</v>
          </cell>
          <cell r="P420" t="str">
            <v>N</v>
          </cell>
        </row>
        <row r="421">
          <cell r="G421" t="str">
            <v>R</v>
          </cell>
          <cell r="H421" t="str">
            <v>N</v>
          </cell>
          <cell r="J421" t="str">
            <v>ON</v>
          </cell>
          <cell r="K421" t="str">
            <v>DR</v>
          </cell>
          <cell r="L421" t="str">
            <v>01</v>
          </cell>
          <cell r="M421">
            <v>53</v>
          </cell>
          <cell r="O421" t="str">
            <v>N</v>
          </cell>
          <cell r="P421" t="str">
            <v>N</v>
          </cell>
        </row>
        <row r="422">
          <cell r="G422" t="str">
            <v>R</v>
          </cell>
          <cell r="H422" t="str">
            <v>X</v>
          </cell>
          <cell r="J422" t="str">
            <v>OFF</v>
          </cell>
          <cell r="K422" t="str">
            <v>DR</v>
          </cell>
          <cell r="L422" t="str">
            <v>19</v>
          </cell>
          <cell r="M422">
            <v>52</v>
          </cell>
          <cell r="O422" t="str">
            <v>N</v>
          </cell>
          <cell r="P422" t="str">
            <v>N</v>
          </cell>
        </row>
        <row r="423">
          <cell r="G423" t="str">
            <v>R</v>
          </cell>
          <cell r="H423" t="str">
            <v>N</v>
          </cell>
          <cell r="J423" t="str">
            <v>ON</v>
          </cell>
          <cell r="K423" t="str">
            <v>DR</v>
          </cell>
          <cell r="L423" t="str">
            <v>13</v>
          </cell>
          <cell r="M423">
            <v>38</v>
          </cell>
          <cell r="O423" t="str">
            <v>N</v>
          </cell>
          <cell r="P423" t="str">
            <v>Y</v>
          </cell>
        </row>
        <row r="424">
          <cell r="G424" t="str">
            <v>R</v>
          </cell>
          <cell r="H424" t="str">
            <v>X</v>
          </cell>
          <cell r="J424" t="str">
            <v>OFF</v>
          </cell>
          <cell r="K424" t="str">
            <v>DR</v>
          </cell>
          <cell r="L424" t="str">
            <v>03</v>
          </cell>
          <cell r="M424">
            <v>32</v>
          </cell>
          <cell r="O424" t="str">
            <v>N</v>
          </cell>
          <cell r="P424" t="str">
            <v>N</v>
          </cell>
        </row>
        <row r="425">
          <cell r="G425" t="str">
            <v>U</v>
          </cell>
          <cell r="H425"/>
          <cell r="J425" t="str">
            <v>ON</v>
          </cell>
          <cell r="K425" t="str">
            <v>DR</v>
          </cell>
          <cell r="L425" t="str">
            <v>01</v>
          </cell>
          <cell r="M425" t="str">
            <v>U</v>
          </cell>
          <cell r="O425" t="str">
            <v>Y</v>
          </cell>
          <cell r="P425" t="str">
            <v>Y</v>
          </cell>
        </row>
        <row r="426">
          <cell r="G426" t="str">
            <v>U</v>
          </cell>
          <cell r="H426" t="str">
            <v>N</v>
          </cell>
          <cell r="J426" t="str">
            <v>ON</v>
          </cell>
          <cell r="K426" t="str">
            <v>PED</v>
          </cell>
          <cell r="L426" t="str">
            <v>01</v>
          </cell>
          <cell r="M426">
            <v>9</v>
          </cell>
          <cell r="O426" t="str">
            <v>N</v>
          </cell>
          <cell r="P426" t="str">
            <v>N</v>
          </cell>
        </row>
        <row r="427">
          <cell r="G427" t="str">
            <v>U</v>
          </cell>
          <cell r="H427" t="str">
            <v>N</v>
          </cell>
          <cell r="J427" t="str">
            <v>ON</v>
          </cell>
          <cell r="K427" t="str">
            <v>DR</v>
          </cell>
          <cell r="L427" t="str">
            <v>01</v>
          </cell>
          <cell r="M427">
            <v>27</v>
          </cell>
          <cell r="O427"/>
          <cell r="P427" t="str">
            <v>N</v>
          </cell>
        </row>
        <row r="428">
          <cell r="G428" t="str">
            <v>R</v>
          </cell>
          <cell r="H428" t="str">
            <v>N</v>
          </cell>
          <cell r="J428" t="str">
            <v>ON</v>
          </cell>
          <cell r="K428" t="str">
            <v>PASS</v>
          </cell>
          <cell r="L428" t="str">
            <v>30</v>
          </cell>
          <cell r="M428">
            <v>7</v>
          </cell>
          <cell r="O428" t="str">
            <v>U</v>
          </cell>
          <cell r="P428" t="str">
            <v>Y</v>
          </cell>
        </row>
        <row r="429">
          <cell r="G429" t="str">
            <v>R</v>
          </cell>
          <cell r="H429" t="str">
            <v>N</v>
          </cell>
          <cell r="J429" t="str">
            <v>ON</v>
          </cell>
          <cell r="K429" t="str">
            <v>PASS</v>
          </cell>
          <cell r="L429" t="str">
            <v>30</v>
          </cell>
          <cell r="M429">
            <v>8</v>
          </cell>
          <cell r="O429" t="str">
            <v>Y</v>
          </cell>
          <cell r="P429" t="str">
            <v>Y</v>
          </cell>
        </row>
        <row r="430">
          <cell r="G430" t="str">
            <v>R</v>
          </cell>
          <cell r="H430" t="str">
            <v>N</v>
          </cell>
          <cell r="J430" t="str">
            <v>ON</v>
          </cell>
          <cell r="K430" t="str">
            <v>PASS</v>
          </cell>
          <cell r="L430" t="str">
            <v>30</v>
          </cell>
          <cell r="M430">
            <v>6</v>
          </cell>
          <cell r="O430" t="str">
            <v>Y</v>
          </cell>
          <cell r="P430" t="str">
            <v>Y</v>
          </cell>
        </row>
        <row r="431">
          <cell r="G431" t="str">
            <v>R</v>
          </cell>
          <cell r="H431"/>
          <cell r="J431" t="str">
            <v>OFF</v>
          </cell>
          <cell r="K431" t="str">
            <v>DR</v>
          </cell>
          <cell r="L431" t="str">
            <v>U</v>
          </cell>
          <cell r="M431">
            <v>56</v>
          </cell>
          <cell r="O431" t="str">
            <v>N</v>
          </cell>
          <cell r="P431" t="str">
            <v>N</v>
          </cell>
        </row>
        <row r="432">
          <cell r="G432" t="str">
            <v>R</v>
          </cell>
          <cell r="H432" t="str">
            <v>N</v>
          </cell>
          <cell r="J432" t="str">
            <v>OFF</v>
          </cell>
          <cell r="K432" t="str">
            <v>DR</v>
          </cell>
          <cell r="L432" t="str">
            <v>01</v>
          </cell>
          <cell r="M432">
            <v>71</v>
          </cell>
          <cell r="O432" t="str">
            <v>N</v>
          </cell>
          <cell r="P432" t="str">
            <v>N</v>
          </cell>
        </row>
        <row r="433">
          <cell r="G433" t="str">
            <v>R</v>
          </cell>
          <cell r="H433" t="str">
            <v>N</v>
          </cell>
          <cell r="J433" t="str">
            <v>ON</v>
          </cell>
          <cell r="K433" t="str">
            <v>DR</v>
          </cell>
          <cell r="L433" t="str">
            <v>10</v>
          </cell>
          <cell r="M433">
            <v>46</v>
          </cell>
          <cell r="O433" t="str">
            <v>Y</v>
          </cell>
          <cell r="P433" t="str">
            <v>N</v>
          </cell>
        </row>
        <row r="434">
          <cell r="G434" t="str">
            <v>U</v>
          </cell>
          <cell r="H434"/>
          <cell r="J434" t="str">
            <v>ON</v>
          </cell>
          <cell r="K434" t="str">
            <v>DR</v>
          </cell>
          <cell r="L434" t="str">
            <v>01</v>
          </cell>
          <cell r="M434">
            <v>25</v>
          </cell>
          <cell r="O434"/>
          <cell r="P434" t="str">
            <v>N</v>
          </cell>
        </row>
        <row r="435">
          <cell r="G435" t="str">
            <v>U</v>
          </cell>
          <cell r="H435"/>
          <cell r="J435" t="str">
            <v>ON</v>
          </cell>
          <cell r="K435" t="str">
            <v>DR</v>
          </cell>
          <cell r="L435" t="str">
            <v>10</v>
          </cell>
          <cell r="M435">
            <v>26</v>
          </cell>
          <cell r="O435"/>
          <cell r="P435" t="str">
            <v>N</v>
          </cell>
        </row>
        <row r="436">
          <cell r="G436" t="str">
            <v>U</v>
          </cell>
          <cell r="H436" t="str">
            <v>N</v>
          </cell>
          <cell r="J436" t="str">
            <v>ON</v>
          </cell>
          <cell r="K436" t="str">
            <v>PASS</v>
          </cell>
          <cell r="L436" t="str">
            <v>01</v>
          </cell>
          <cell r="M436">
            <v>58</v>
          </cell>
          <cell r="O436" t="str">
            <v>Y</v>
          </cell>
          <cell r="P436" t="str">
            <v>N</v>
          </cell>
        </row>
        <row r="437">
          <cell r="G437" t="str">
            <v>U</v>
          </cell>
          <cell r="H437" t="str">
            <v>N</v>
          </cell>
          <cell r="J437" t="str">
            <v>ON</v>
          </cell>
          <cell r="K437" t="str">
            <v>DR</v>
          </cell>
          <cell r="L437" t="str">
            <v>01</v>
          </cell>
          <cell r="M437">
            <v>68</v>
          </cell>
          <cell r="O437" t="str">
            <v>Y</v>
          </cell>
          <cell r="P437" t="str">
            <v>N</v>
          </cell>
        </row>
        <row r="438">
          <cell r="G438" t="str">
            <v>R</v>
          </cell>
          <cell r="H438" t="str">
            <v>N</v>
          </cell>
          <cell r="J438" t="str">
            <v>OFF</v>
          </cell>
          <cell r="K438" t="str">
            <v>DR</v>
          </cell>
          <cell r="L438" t="str">
            <v>19</v>
          </cell>
          <cell r="M438">
            <v>31</v>
          </cell>
          <cell r="O438" t="str">
            <v>N</v>
          </cell>
          <cell r="P438" t="str">
            <v>N</v>
          </cell>
        </row>
        <row r="439">
          <cell r="G439" t="str">
            <v>U</v>
          </cell>
          <cell r="H439" t="str">
            <v>X</v>
          </cell>
          <cell r="J439" t="str">
            <v>ON</v>
          </cell>
          <cell r="K439" t="str">
            <v>DR</v>
          </cell>
          <cell r="L439" t="str">
            <v>17</v>
          </cell>
          <cell r="M439">
            <v>34</v>
          </cell>
          <cell r="O439" t="str">
            <v>N</v>
          </cell>
          <cell r="P439" t="str">
            <v>N</v>
          </cell>
        </row>
        <row r="440">
          <cell r="G440" t="str">
            <v>R</v>
          </cell>
          <cell r="H440"/>
          <cell r="J440" t="str">
            <v>OFF</v>
          </cell>
          <cell r="K440" t="str">
            <v>DR</v>
          </cell>
          <cell r="L440" t="str">
            <v>19</v>
          </cell>
          <cell r="M440">
            <v>67</v>
          </cell>
          <cell r="O440" t="str">
            <v>Y</v>
          </cell>
          <cell r="P440" t="str">
            <v>N</v>
          </cell>
        </row>
        <row r="441">
          <cell r="G441" t="str">
            <v>U</v>
          </cell>
          <cell r="H441"/>
          <cell r="J441" t="str">
            <v>ON</v>
          </cell>
          <cell r="K441" t="str">
            <v>PASS</v>
          </cell>
          <cell r="L441" t="str">
            <v>03</v>
          </cell>
          <cell r="M441">
            <v>37</v>
          </cell>
          <cell r="O441"/>
          <cell r="P441" t="str">
            <v>N</v>
          </cell>
        </row>
        <row r="442">
          <cell r="G442" t="str">
            <v>U</v>
          </cell>
          <cell r="H442"/>
          <cell r="J442" t="str">
            <v>OFF</v>
          </cell>
          <cell r="K442" t="str">
            <v>PASS</v>
          </cell>
          <cell r="L442" t="str">
            <v>01</v>
          </cell>
          <cell r="M442">
            <v>30</v>
          </cell>
          <cell r="O442" t="str">
            <v>N</v>
          </cell>
          <cell r="P442" t="str">
            <v>N</v>
          </cell>
        </row>
        <row r="443">
          <cell r="G443" t="str">
            <v>R</v>
          </cell>
          <cell r="H443"/>
          <cell r="J443" t="str">
            <v>OFF</v>
          </cell>
          <cell r="K443" t="str">
            <v>PASS</v>
          </cell>
          <cell r="L443" t="str">
            <v>01</v>
          </cell>
          <cell r="M443">
            <v>21</v>
          </cell>
          <cell r="O443" t="str">
            <v>Y</v>
          </cell>
          <cell r="P443" t="str">
            <v>N</v>
          </cell>
        </row>
        <row r="444">
          <cell r="G444" t="str">
            <v>R</v>
          </cell>
          <cell r="H444"/>
          <cell r="J444" t="str">
            <v>OFF</v>
          </cell>
          <cell r="K444" t="str">
            <v>DR</v>
          </cell>
          <cell r="L444" t="str">
            <v>01</v>
          </cell>
          <cell r="M444">
            <v>27</v>
          </cell>
          <cell r="O444" t="str">
            <v>N</v>
          </cell>
          <cell r="P444" t="str">
            <v>N</v>
          </cell>
        </row>
        <row r="445">
          <cell r="G445" t="str">
            <v>R</v>
          </cell>
          <cell r="H445" t="str">
            <v>X</v>
          </cell>
          <cell r="J445" t="str">
            <v>OFF</v>
          </cell>
          <cell r="K445" t="str">
            <v>DR</v>
          </cell>
          <cell r="L445" t="str">
            <v>27</v>
          </cell>
          <cell r="M445">
            <v>39</v>
          </cell>
          <cell r="O445" t="str">
            <v>N</v>
          </cell>
          <cell r="P445" t="str">
            <v>N</v>
          </cell>
        </row>
        <row r="446">
          <cell r="G446" t="str">
            <v>R</v>
          </cell>
          <cell r="H446"/>
          <cell r="J446" t="str">
            <v>OFF</v>
          </cell>
          <cell r="K446" t="str">
            <v>PASS</v>
          </cell>
          <cell r="L446" t="str">
            <v>01</v>
          </cell>
          <cell r="M446">
            <v>66</v>
          </cell>
          <cell r="O446" t="str">
            <v>N</v>
          </cell>
          <cell r="P446"/>
        </row>
        <row r="447">
          <cell r="G447" t="str">
            <v>R</v>
          </cell>
          <cell r="H447"/>
          <cell r="J447" t="str">
            <v>ON</v>
          </cell>
          <cell r="K447" t="str">
            <v>DR</v>
          </cell>
          <cell r="L447" t="str">
            <v>03</v>
          </cell>
          <cell r="M447">
            <v>27</v>
          </cell>
          <cell r="O447" t="str">
            <v>U</v>
          </cell>
          <cell r="P447"/>
        </row>
        <row r="448">
          <cell r="G448" t="str">
            <v>U</v>
          </cell>
          <cell r="H448"/>
          <cell r="J448" t="str">
            <v>ON</v>
          </cell>
          <cell r="K448" t="str">
            <v>DR</v>
          </cell>
          <cell r="L448" t="str">
            <v>10</v>
          </cell>
          <cell r="M448" t="str">
            <v>U</v>
          </cell>
          <cell r="O448" t="str">
            <v>Y</v>
          </cell>
          <cell r="P448" t="str">
            <v>N</v>
          </cell>
        </row>
        <row r="449">
          <cell r="G449" t="str">
            <v>U</v>
          </cell>
          <cell r="H449"/>
          <cell r="J449" t="str">
            <v>ON</v>
          </cell>
          <cell r="K449" t="str">
            <v>PASS</v>
          </cell>
          <cell r="L449" t="str">
            <v>10</v>
          </cell>
          <cell r="M449">
            <v>34</v>
          </cell>
          <cell r="O449"/>
          <cell r="P449" t="str">
            <v>N</v>
          </cell>
        </row>
        <row r="450">
          <cell r="G450" t="str">
            <v>R</v>
          </cell>
          <cell r="H450" t="str">
            <v>N</v>
          </cell>
          <cell r="J450" t="str">
            <v>OFF</v>
          </cell>
          <cell r="K450" t="str">
            <v>DR</v>
          </cell>
          <cell r="L450" t="str">
            <v>19</v>
          </cell>
          <cell r="M450">
            <v>19</v>
          </cell>
          <cell r="O450" t="str">
            <v>N</v>
          </cell>
          <cell r="P450" t="str">
            <v>N</v>
          </cell>
        </row>
        <row r="451">
          <cell r="G451" t="str">
            <v>R</v>
          </cell>
          <cell r="H451"/>
          <cell r="J451" t="str">
            <v>ON</v>
          </cell>
          <cell r="K451" t="str">
            <v>DR</v>
          </cell>
          <cell r="L451" t="str">
            <v>U</v>
          </cell>
          <cell r="M451">
            <v>24</v>
          </cell>
          <cell r="O451" t="str">
            <v>N</v>
          </cell>
          <cell r="P451" t="str">
            <v>N</v>
          </cell>
        </row>
        <row r="452">
          <cell r="G452" t="str">
            <v>R</v>
          </cell>
          <cell r="H452"/>
          <cell r="J452" t="str">
            <v>ON</v>
          </cell>
          <cell r="K452" t="str">
            <v>DR</v>
          </cell>
          <cell r="L452" t="str">
            <v>03</v>
          </cell>
          <cell r="M452">
            <v>21</v>
          </cell>
          <cell r="O452" t="str">
            <v>Y</v>
          </cell>
          <cell r="P452" t="str">
            <v>N</v>
          </cell>
        </row>
        <row r="453">
          <cell r="G453" t="str">
            <v>R</v>
          </cell>
          <cell r="H453"/>
          <cell r="J453" t="str">
            <v>ON</v>
          </cell>
          <cell r="K453" t="str">
            <v>PASS</v>
          </cell>
          <cell r="L453" t="str">
            <v>19</v>
          </cell>
          <cell r="M453">
            <v>57</v>
          </cell>
          <cell r="O453" t="str">
            <v>Y</v>
          </cell>
          <cell r="P453" t="str">
            <v>N</v>
          </cell>
        </row>
        <row r="454">
          <cell r="G454" t="str">
            <v>R</v>
          </cell>
          <cell r="H454"/>
          <cell r="J454" t="str">
            <v>ON</v>
          </cell>
          <cell r="K454" t="str">
            <v>PASS</v>
          </cell>
          <cell r="L454" t="str">
            <v>19</v>
          </cell>
          <cell r="M454">
            <v>52</v>
          </cell>
          <cell r="O454" t="str">
            <v>Y</v>
          </cell>
          <cell r="P454" t="str">
            <v>N</v>
          </cell>
        </row>
        <row r="455">
          <cell r="G455" t="str">
            <v>U</v>
          </cell>
          <cell r="H455"/>
          <cell r="J455" t="str">
            <v>OFF</v>
          </cell>
          <cell r="K455" t="str">
            <v>DR</v>
          </cell>
          <cell r="L455" t="str">
            <v>01</v>
          </cell>
          <cell r="M455">
            <v>40</v>
          </cell>
          <cell r="O455" t="str">
            <v>N</v>
          </cell>
          <cell r="P455" t="str">
            <v>N</v>
          </cell>
        </row>
        <row r="456">
          <cell r="G456" t="str">
            <v>R</v>
          </cell>
          <cell r="H456"/>
          <cell r="J456" t="str">
            <v>OFF</v>
          </cell>
          <cell r="K456" t="str">
            <v>DR</v>
          </cell>
          <cell r="L456" t="str">
            <v>19</v>
          </cell>
          <cell r="M456">
            <v>18</v>
          </cell>
          <cell r="O456" t="str">
            <v>U</v>
          </cell>
          <cell r="P456" t="str">
            <v>N</v>
          </cell>
        </row>
        <row r="457">
          <cell r="G457" t="str">
            <v>R</v>
          </cell>
          <cell r="H457" t="str">
            <v>X</v>
          </cell>
          <cell r="J457" t="str">
            <v>OFF</v>
          </cell>
          <cell r="K457" t="str">
            <v>DR</v>
          </cell>
          <cell r="L457" t="str">
            <v>03</v>
          </cell>
          <cell r="M457">
            <v>21</v>
          </cell>
          <cell r="O457" t="str">
            <v>Y</v>
          </cell>
          <cell r="P457" t="str">
            <v>N</v>
          </cell>
        </row>
        <row r="458">
          <cell r="G458" t="str">
            <v>R</v>
          </cell>
          <cell r="H458" t="str">
            <v>N</v>
          </cell>
          <cell r="J458" t="str">
            <v>OFF</v>
          </cell>
          <cell r="K458" t="str">
            <v>PASS</v>
          </cell>
          <cell r="L458" t="str">
            <v>19</v>
          </cell>
          <cell r="M458">
            <v>20</v>
          </cell>
          <cell r="O458" t="str">
            <v>N</v>
          </cell>
          <cell r="P458" t="str">
            <v>N</v>
          </cell>
        </row>
        <row r="459">
          <cell r="G459" t="str">
            <v>R</v>
          </cell>
          <cell r="H459"/>
          <cell r="J459" t="str">
            <v>OFF</v>
          </cell>
          <cell r="K459" t="str">
            <v>DR</v>
          </cell>
          <cell r="L459" t="str">
            <v>01</v>
          </cell>
          <cell r="M459">
            <v>57</v>
          </cell>
          <cell r="O459" t="str">
            <v>Y</v>
          </cell>
          <cell r="P459" t="str">
            <v>N</v>
          </cell>
        </row>
        <row r="460">
          <cell r="G460" t="str">
            <v>U</v>
          </cell>
          <cell r="H460" t="str">
            <v>N</v>
          </cell>
          <cell r="J460" t="str">
            <v>OFF</v>
          </cell>
          <cell r="K460" t="str">
            <v>DR</v>
          </cell>
          <cell r="L460" t="str">
            <v>01</v>
          </cell>
          <cell r="M460">
            <v>83</v>
          </cell>
          <cell r="O460" t="str">
            <v>Y</v>
          </cell>
          <cell r="P460" t="str">
            <v>N</v>
          </cell>
        </row>
        <row r="461">
          <cell r="G461" t="str">
            <v>U</v>
          </cell>
          <cell r="H461"/>
          <cell r="J461" t="str">
            <v>ON</v>
          </cell>
          <cell r="K461" t="str">
            <v>DR</v>
          </cell>
          <cell r="L461" t="str">
            <v>01</v>
          </cell>
          <cell r="M461">
            <v>42</v>
          </cell>
          <cell r="O461"/>
          <cell r="P461" t="str">
            <v>N</v>
          </cell>
        </row>
        <row r="462">
          <cell r="G462" t="str">
            <v>R</v>
          </cell>
          <cell r="H462"/>
          <cell r="J462" t="str">
            <v>OFF</v>
          </cell>
          <cell r="K462" t="str">
            <v>DR</v>
          </cell>
          <cell r="L462" t="str">
            <v>03</v>
          </cell>
          <cell r="M462">
            <v>80</v>
          </cell>
          <cell r="O462" t="str">
            <v>U</v>
          </cell>
          <cell r="P462" t="str">
            <v>N</v>
          </cell>
        </row>
        <row r="463">
          <cell r="G463" t="str">
            <v>R</v>
          </cell>
          <cell r="H463"/>
          <cell r="J463" t="str">
            <v>OFF</v>
          </cell>
          <cell r="K463" t="str">
            <v>DR</v>
          </cell>
          <cell r="L463" t="str">
            <v>U</v>
          </cell>
          <cell r="M463">
            <v>59</v>
          </cell>
          <cell r="O463" t="str">
            <v>Y</v>
          </cell>
          <cell r="P463" t="str">
            <v>Y</v>
          </cell>
        </row>
        <row r="464">
          <cell r="G464" t="str">
            <v>R</v>
          </cell>
          <cell r="H464"/>
          <cell r="J464" t="str">
            <v>OFF</v>
          </cell>
          <cell r="K464" t="str">
            <v>DR</v>
          </cell>
          <cell r="L464" t="str">
            <v>03</v>
          </cell>
          <cell r="M464">
            <v>17</v>
          </cell>
          <cell r="O464" t="str">
            <v>N</v>
          </cell>
          <cell r="P464" t="str">
            <v>N</v>
          </cell>
        </row>
        <row r="465">
          <cell r="G465" t="str">
            <v>R</v>
          </cell>
          <cell r="H465"/>
          <cell r="J465" t="str">
            <v>OFF</v>
          </cell>
          <cell r="K465" t="str">
            <v>PASS</v>
          </cell>
          <cell r="L465" t="str">
            <v>03</v>
          </cell>
          <cell r="M465">
            <v>16</v>
          </cell>
          <cell r="O465" t="str">
            <v>N</v>
          </cell>
          <cell r="P465" t="str">
            <v>N</v>
          </cell>
        </row>
        <row r="466">
          <cell r="G466" t="str">
            <v>R</v>
          </cell>
          <cell r="H466"/>
          <cell r="J466" t="str">
            <v>ON</v>
          </cell>
          <cell r="K466" t="str">
            <v>PED</v>
          </cell>
          <cell r="L466" t="str">
            <v>13</v>
          </cell>
          <cell r="M466">
            <v>47</v>
          </cell>
          <cell r="O466" t="str">
            <v>N</v>
          </cell>
          <cell r="P466" t="str">
            <v>N</v>
          </cell>
        </row>
        <row r="467">
          <cell r="G467" t="str">
            <v>R</v>
          </cell>
          <cell r="H467"/>
          <cell r="J467" t="str">
            <v>ON</v>
          </cell>
          <cell r="K467" t="str">
            <v>PASS</v>
          </cell>
          <cell r="L467" t="str">
            <v>11</v>
          </cell>
          <cell r="M467">
            <v>76</v>
          </cell>
          <cell r="O467" t="str">
            <v>N</v>
          </cell>
          <cell r="P467" t="str">
            <v>N</v>
          </cell>
        </row>
        <row r="468">
          <cell r="G468" t="str">
            <v>U</v>
          </cell>
          <cell r="H468"/>
          <cell r="J468" t="str">
            <v>U</v>
          </cell>
          <cell r="K468"/>
          <cell r="L468" t="str">
            <v>U</v>
          </cell>
          <cell r="M468">
            <v>68</v>
          </cell>
          <cell r="O468"/>
          <cell r="P468"/>
        </row>
        <row r="469">
          <cell r="G469" t="str">
            <v>R</v>
          </cell>
          <cell r="H469"/>
          <cell r="J469" t="str">
            <v>ON</v>
          </cell>
          <cell r="K469" t="str">
            <v>DR</v>
          </cell>
          <cell r="L469" t="str">
            <v>01</v>
          </cell>
          <cell r="M469">
            <v>20</v>
          </cell>
          <cell r="O469" t="str">
            <v>U</v>
          </cell>
          <cell r="P469" t="str">
            <v>Y</v>
          </cell>
        </row>
        <row r="470">
          <cell r="G470" t="str">
            <v>R</v>
          </cell>
          <cell r="H470"/>
          <cell r="J470" t="str">
            <v>ON</v>
          </cell>
          <cell r="K470" t="str">
            <v>PASS</v>
          </cell>
          <cell r="L470" t="str">
            <v>01</v>
          </cell>
          <cell r="M470">
            <v>19</v>
          </cell>
          <cell r="O470" t="str">
            <v>Y</v>
          </cell>
          <cell r="P470" t="str">
            <v>N</v>
          </cell>
        </row>
        <row r="471">
          <cell r="G471" t="str">
            <v>R</v>
          </cell>
          <cell r="H471"/>
          <cell r="J471" t="str">
            <v>ON</v>
          </cell>
          <cell r="K471" t="str">
            <v>DR</v>
          </cell>
          <cell r="L471" t="str">
            <v>01</v>
          </cell>
          <cell r="M471">
            <v>41</v>
          </cell>
          <cell r="O471" t="str">
            <v>Y</v>
          </cell>
          <cell r="P471" t="str">
            <v>N</v>
          </cell>
        </row>
        <row r="472">
          <cell r="G472" t="str">
            <v>R</v>
          </cell>
          <cell r="H472"/>
          <cell r="J472" t="str">
            <v>ON</v>
          </cell>
          <cell r="K472" t="str">
            <v>PASS</v>
          </cell>
          <cell r="L472" t="str">
            <v>01</v>
          </cell>
          <cell r="M472">
            <v>39</v>
          </cell>
          <cell r="O472" t="str">
            <v>Y</v>
          </cell>
          <cell r="P472" t="str">
            <v>N</v>
          </cell>
        </row>
      </sheetData>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ZE176"/>
  <sheetViews>
    <sheetView tabSelected="1" workbookViewId="0">
      <pane xSplit="2" ySplit="3" topLeftCell="AA148" activePane="bottomRight" state="frozen"/>
      <selection pane="topRight" activeCell="B1" sqref="B1"/>
      <selection pane="bottomLeft" activeCell="A5" sqref="A5"/>
      <selection pane="bottomRight" activeCell="AN114" sqref="AN114:AN171"/>
    </sheetView>
  </sheetViews>
  <sheetFormatPr defaultColWidth="9.140625" defaultRowHeight="12.75" x14ac:dyDescent="0.2"/>
  <cols>
    <col min="1" max="1" width="7.140625" style="20" bestFit="1" customWidth="1"/>
    <col min="2" max="2" width="35.7109375" style="1" bestFit="1" customWidth="1"/>
    <col min="3" max="3" width="9.28515625" style="3" customWidth="1"/>
    <col min="4" max="4" width="9.140625" style="27" customWidth="1"/>
    <col min="5" max="5" width="9.28515625" style="16" customWidth="1"/>
    <col min="6" max="6" width="9.42578125" style="27" customWidth="1"/>
    <col min="7" max="8" width="9.7109375" style="3" customWidth="1"/>
    <col min="9" max="9" width="10.85546875" style="3" customWidth="1"/>
    <col min="10" max="10" width="10.5703125" style="3" customWidth="1"/>
    <col min="11" max="11" width="9.28515625" style="3" customWidth="1"/>
    <col min="12" max="12" width="9.42578125" style="3" bestFit="1" customWidth="1"/>
    <col min="13" max="16" width="9.140625" style="3"/>
    <col min="17" max="18" width="9.140625" style="3" bestFit="1" customWidth="1"/>
    <col min="19" max="19" width="9.85546875" style="2" customWidth="1"/>
    <col min="20" max="22" width="10.140625" style="2" bestFit="1" customWidth="1"/>
    <col min="23" max="23" width="9.140625" style="2"/>
    <col min="24" max="26" width="10.140625" style="2" bestFit="1" customWidth="1"/>
    <col min="27" max="27" width="12.5703125" style="2" customWidth="1"/>
    <col min="28" max="29" width="9.140625" style="2"/>
    <col min="30" max="32" width="10.140625" style="2" bestFit="1" customWidth="1"/>
    <col min="33" max="33" width="9.140625" style="2"/>
    <col min="34" max="34" width="10.140625" style="2" bestFit="1" customWidth="1"/>
    <col min="35" max="35" width="11.140625" style="2" customWidth="1"/>
    <col min="36" max="36" width="11.7109375" style="2" customWidth="1"/>
    <col min="37" max="38" width="9.140625" style="2"/>
    <col min="39" max="39" width="11.140625" style="2" customWidth="1"/>
    <col min="40" max="40" width="11.5703125" style="2" customWidth="1"/>
    <col min="41" max="16384" width="9.140625" style="2"/>
  </cols>
  <sheetData>
    <row r="1" spans="1:681" s="13" customFormat="1" ht="15.75" x14ac:dyDescent="0.25">
      <c r="A1" s="20"/>
      <c r="B1" s="12" t="s">
        <v>0</v>
      </c>
      <c r="C1" s="3"/>
      <c r="D1" s="27"/>
      <c r="E1" s="16"/>
      <c r="F1" s="27"/>
      <c r="G1" s="3"/>
      <c r="H1" s="3"/>
      <c r="I1" s="3"/>
      <c r="J1" s="3"/>
      <c r="K1" s="3"/>
      <c r="L1" s="3"/>
      <c r="M1" s="3"/>
      <c r="N1" s="3"/>
      <c r="O1" s="3"/>
      <c r="P1" s="3"/>
      <c r="Q1" s="3"/>
      <c r="R1" s="3"/>
    </row>
    <row r="2" spans="1:681" s="13" customFormat="1" ht="15.75" x14ac:dyDescent="0.25">
      <c r="A2" s="20"/>
      <c r="B2" s="12"/>
      <c r="C2" s="3"/>
      <c r="D2" s="27"/>
      <c r="E2" s="16"/>
      <c r="F2" s="27"/>
      <c r="G2" s="3"/>
      <c r="H2" s="3"/>
      <c r="I2" s="3"/>
      <c r="J2" s="3"/>
      <c r="K2" s="3"/>
      <c r="L2" s="3"/>
      <c r="M2" s="3"/>
      <c r="N2" s="3"/>
      <c r="O2" s="3"/>
      <c r="P2" s="3"/>
      <c r="Q2" s="3"/>
      <c r="R2" s="3"/>
    </row>
    <row r="3" spans="1:681" x14ac:dyDescent="0.2">
      <c r="B3" s="6" t="s">
        <v>1</v>
      </c>
      <c r="C3" s="25"/>
      <c r="D3" s="28">
        <v>43471</v>
      </c>
      <c r="E3" s="28">
        <v>43625</v>
      </c>
      <c r="F3" s="28">
        <v>43576</v>
      </c>
      <c r="G3" s="30">
        <v>43583</v>
      </c>
      <c r="H3" s="25">
        <v>43590</v>
      </c>
      <c r="I3" s="25">
        <v>43597</v>
      </c>
      <c r="J3" s="25">
        <v>43604</v>
      </c>
      <c r="K3" s="30">
        <v>43618</v>
      </c>
      <c r="L3" s="30">
        <v>43625</v>
      </c>
      <c r="M3" s="30">
        <v>43632</v>
      </c>
      <c r="N3" s="30">
        <v>43639</v>
      </c>
      <c r="O3" s="30">
        <v>43646</v>
      </c>
      <c r="P3" s="30">
        <v>43653</v>
      </c>
      <c r="Q3" s="30">
        <v>43660</v>
      </c>
      <c r="R3" s="30">
        <v>43667</v>
      </c>
      <c r="S3" s="30">
        <v>43674</v>
      </c>
      <c r="T3" s="30">
        <v>43681</v>
      </c>
      <c r="U3" s="30">
        <v>43688</v>
      </c>
      <c r="V3" s="30">
        <v>43695</v>
      </c>
      <c r="W3" s="30">
        <v>43702</v>
      </c>
      <c r="X3" s="30">
        <v>43709</v>
      </c>
      <c r="Y3" s="30">
        <v>43716</v>
      </c>
      <c r="Z3" s="30">
        <v>43723</v>
      </c>
      <c r="AA3" s="25">
        <v>43730</v>
      </c>
      <c r="AB3" s="30">
        <v>43737</v>
      </c>
      <c r="AC3" s="30">
        <v>43744</v>
      </c>
      <c r="AD3" s="30">
        <v>43751</v>
      </c>
      <c r="AE3" s="30">
        <v>43758</v>
      </c>
      <c r="AF3" s="30">
        <v>43765</v>
      </c>
      <c r="AG3" s="30">
        <v>43772</v>
      </c>
      <c r="AH3" s="30">
        <v>43780</v>
      </c>
      <c r="AI3" s="30">
        <v>43786</v>
      </c>
      <c r="AJ3" s="30">
        <v>43793</v>
      </c>
      <c r="AK3" s="30">
        <v>43800</v>
      </c>
      <c r="AL3" s="30">
        <v>43807</v>
      </c>
      <c r="AM3" s="30">
        <v>43814</v>
      </c>
      <c r="AN3" s="30">
        <v>43821</v>
      </c>
      <c r="AO3" s="30"/>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row>
    <row r="4" spans="1:681" x14ac:dyDescent="0.2">
      <c r="C4" s="11"/>
      <c r="D4" s="11"/>
      <c r="E4" s="11"/>
      <c r="F4" s="11"/>
      <c r="G4" s="11"/>
      <c r="H4" s="11"/>
      <c r="I4" s="11"/>
      <c r="J4" s="11"/>
      <c r="K4" s="11"/>
      <c r="L4" s="11"/>
      <c r="M4" s="11"/>
      <c r="N4" s="11"/>
      <c r="O4" s="11"/>
      <c r="P4" s="11"/>
      <c r="Q4" s="11"/>
      <c r="R4" s="11"/>
      <c r="S4" s="11"/>
      <c r="T4" s="11"/>
      <c r="U4" s="11"/>
      <c r="V4" s="11"/>
      <c r="W4" s="11"/>
      <c r="X4" s="11"/>
      <c r="Y4" s="11"/>
      <c r="Z4" s="11"/>
      <c r="AA4" s="11"/>
      <c r="AB4" s="11"/>
      <c r="AC4" s="11"/>
      <c r="AD4" s="11"/>
      <c r="AE4" s="11"/>
      <c r="AF4" s="11"/>
      <c r="AG4" s="11"/>
      <c r="AH4" s="11"/>
      <c r="AI4" s="11"/>
      <c r="AJ4" s="11"/>
      <c r="AK4" s="11"/>
      <c r="AL4" s="11"/>
      <c r="AM4" s="11"/>
      <c r="AN4" s="11"/>
      <c r="AO4" s="11"/>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row>
    <row r="5" spans="1:681" x14ac:dyDescent="0.2">
      <c r="B5" s="6" t="s">
        <v>2</v>
      </c>
      <c r="C5" s="26"/>
      <c r="D5" s="29"/>
      <c r="E5" s="29"/>
      <c r="F5" s="29"/>
      <c r="G5"/>
      <c r="H5"/>
      <c r="I5"/>
      <c r="J5" s="26"/>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row>
    <row r="6" spans="1:681" x14ac:dyDescent="0.2">
      <c r="B6" s="31" t="s">
        <v>3</v>
      </c>
      <c r="C6" s="26"/>
      <c r="D6" s="29">
        <v>1</v>
      </c>
      <c r="E6" s="29">
        <v>110</v>
      </c>
      <c r="F6" s="29">
        <v>66</v>
      </c>
      <c r="G6" s="26">
        <v>72</v>
      </c>
      <c r="H6" s="26">
        <v>75</v>
      </c>
      <c r="I6" s="26">
        <v>85</v>
      </c>
      <c r="J6" s="26">
        <v>93</v>
      </c>
      <c r="K6" s="26">
        <v>106</v>
      </c>
      <c r="L6" s="33">
        <v>110</v>
      </c>
      <c r="M6" s="33">
        <v>113</v>
      </c>
      <c r="N6" s="26">
        <v>127</v>
      </c>
      <c r="O6" s="26">
        <v>134</v>
      </c>
      <c r="P6" s="26">
        <v>141</v>
      </c>
      <c r="Q6" s="26">
        <v>149</v>
      </c>
      <c r="R6" s="26">
        <v>155</v>
      </c>
      <c r="S6" s="26">
        <v>165</v>
      </c>
      <c r="T6" s="33">
        <f t="array" ref="T6">+SUM(IF([1]Data19!$G$1:$G$2000="U",1,0))</f>
        <v>173</v>
      </c>
      <c r="U6" s="26">
        <v>176</v>
      </c>
      <c r="V6" s="26">
        <v>180</v>
      </c>
      <c r="W6" s="26">
        <v>188</v>
      </c>
      <c r="X6" s="26">
        <v>196</v>
      </c>
      <c r="Y6" s="26">
        <v>212</v>
      </c>
      <c r="Z6" s="26">
        <v>216</v>
      </c>
      <c r="AA6" s="26">
        <v>217</v>
      </c>
      <c r="AB6" s="26">
        <v>228</v>
      </c>
      <c r="AC6" s="26">
        <v>236</v>
      </c>
      <c r="AD6" s="26">
        <v>242</v>
      </c>
      <c r="AE6" s="26">
        <v>250</v>
      </c>
      <c r="AF6" s="26">
        <v>262</v>
      </c>
      <c r="AG6" s="26">
        <v>265</v>
      </c>
      <c r="AH6" s="26">
        <v>274</v>
      </c>
      <c r="AI6" s="26">
        <v>281</v>
      </c>
      <c r="AJ6" s="26">
        <v>290</v>
      </c>
      <c r="AK6" s="26">
        <v>298</v>
      </c>
      <c r="AL6" s="26">
        <v>306</v>
      </c>
      <c r="AM6" s="26">
        <v>312</v>
      </c>
      <c r="AN6" s="26">
        <v>315</v>
      </c>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row>
    <row r="7" spans="1:681" x14ac:dyDescent="0.2">
      <c r="B7" s="31" t="s">
        <v>4</v>
      </c>
      <c r="C7" s="26"/>
      <c r="D7" s="29">
        <v>10</v>
      </c>
      <c r="E7" s="29">
        <v>205</v>
      </c>
      <c r="F7" s="29">
        <v>126</v>
      </c>
      <c r="G7" s="26">
        <v>136</v>
      </c>
      <c r="H7" s="26">
        <v>151</v>
      </c>
      <c r="I7" s="26">
        <v>157</v>
      </c>
      <c r="J7" s="26">
        <v>169</v>
      </c>
      <c r="K7" s="26">
        <v>191</v>
      </c>
      <c r="L7" s="33">
        <v>205</v>
      </c>
      <c r="M7" s="33">
        <v>223</v>
      </c>
      <c r="N7" s="26">
        <v>226</v>
      </c>
      <c r="O7" s="26">
        <v>235</v>
      </c>
      <c r="P7" s="26">
        <v>249</v>
      </c>
      <c r="Q7" s="26">
        <v>260</v>
      </c>
      <c r="R7" s="26">
        <v>271</v>
      </c>
      <c r="S7" s="26">
        <v>287</v>
      </c>
      <c r="T7" s="33">
        <f t="array" ref="T7">+SUM(IF([1]Data19!$G$1:$G$2000="R",1,0))</f>
        <v>298</v>
      </c>
      <c r="U7" s="26">
        <v>314</v>
      </c>
      <c r="V7" s="26">
        <v>328</v>
      </c>
      <c r="W7" s="26">
        <v>345</v>
      </c>
      <c r="X7" s="26">
        <v>354</v>
      </c>
      <c r="Y7" s="26">
        <v>360</v>
      </c>
      <c r="Z7" s="26">
        <v>371</v>
      </c>
      <c r="AA7" s="26">
        <v>384</v>
      </c>
      <c r="AB7" s="26">
        <v>398</v>
      </c>
      <c r="AC7" s="26">
        <v>417</v>
      </c>
      <c r="AD7" s="26">
        <v>431</v>
      </c>
      <c r="AE7" s="26">
        <v>439</v>
      </c>
      <c r="AF7" s="26">
        <v>450</v>
      </c>
      <c r="AG7" s="26">
        <v>457</v>
      </c>
      <c r="AH7" s="26">
        <v>468</v>
      </c>
      <c r="AI7" s="26">
        <v>482</v>
      </c>
      <c r="AJ7" s="26">
        <v>488</v>
      </c>
      <c r="AK7" s="26">
        <v>498</v>
      </c>
      <c r="AL7" s="26">
        <v>508</v>
      </c>
      <c r="AM7" s="26">
        <v>524</v>
      </c>
      <c r="AN7" s="26">
        <v>533</v>
      </c>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row>
    <row r="8" spans="1:681" x14ac:dyDescent="0.2">
      <c r="B8" s="4"/>
      <c r="C8" s="26"/>
      <c r="D8" s="29"/>
      <c r="E8" s="29"/>
      <c r="F8" s="29"/>
      <c r="G8"/>
      <c r="H8" s="26"/>
      <c r="I8" s="26"/>
      <c r="J8" s="26"/>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row>
    <row r="9" spans="1:681" x14ac:dyDescent="0.2">
      <c r="B9" s="6" t="s">
        <v>5</v>
      </c>
      <c r="C9" s="26"/>
      <c r="D9" s="29"/>
      <c r="E9" s="29"/>
      <c r="F9" s="29"/>
      <c r="G9"/>
      <c r="H9" s="26"/>
      <c r="I9" s="26"/>
      <c r="J9" s="26"/>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row>
    <row r="10" spans="1:681" x14ac:dyDescent="0.2">
      <c r="B10" s="31" t="s">
        <v>6</v>
      </c>
      <c r="C10" s="26"/>
      <c r="D10" s="29">
        <v>0</v>
      </c>
      <c r="E10" s="29">
        <v>40</v>
      </c>
      <c r="F10" s="29">
        <v>25</v>
      </c>
      <c r="G10" s="26">
        <v>25</v>
      </c>
      <c r="H10" s="26">
        <v>25</v>
      </c>
      <c r="I10" s="26">
        <v>28</v>
      </c>
      <c r="J10" s="26">
        <v>30</v>
      </c>
      <c r="K10" s="26">
        <v>35</v>
      </c>
      <c r="L10" s="33">
        <v>40</v>
      </c>
      <c r="M10" s="33">
        <v>44</v>
      </c>
      <c r="N10" s="26">
        <v>47</v>
      </c>
      <c r="O10" s="26">
        <v>48</v>
      </c>
      <c r="P10" s="26">
        <v>52</v>
      </c>
      <c r="Q10" s="26">
        <v>58</v>
      </c>
      <c r="R10" s="26">
        <v>62</v>
      </c>
      <c r="S10" s="26">
        <v>66</v>
      </c>
      <c r="T10" s="33">
        <f t="array" ref="T10">+SUM(IF([1]Data19!$H$1:$H$2000="Y",1,0))</f>
        <v>66</v>
      </c>
      <c r="U10" s="26">
        <v>71</v>
      </c>
      <c r="V10" s="26">
        <v>78</v>
      </c>
      <c r="W10" s="26">
        <v>81</v>
      </c>
      <c r="X10" s="26">
        <v>88</v>
      </c>
      <c r="Y10" s="26">
        <v>98</v>
      </c>
      <c r="Z10" s="26">
        <v>98</v>
      </c>
      <c r="AA10" s="26">
        <v>102</v>
      </c>
      <c r="AB10" s="26">
        <v>105</v>
      </c>
      <c r="AC10" s="26">
        <v>110</v>
      </c>
      <c r="AD10" s="26">
        <v>111</v>
      </c>
      <c r="AE10" s="26">
        <v>113</v>
      </c>
      <c r="AF10" s="26">
        <v>115</v>
      </c>
      <c r="AG10" s="26">
        <v>119</v>
      </c>
      <c r="AH10" s="26">
        <v>123</v>
      </c>
      <c r="AI10" s="26">
        <v>126</v>
      </c>
      <c r="AJ10" s="26">
        <v>128</v>
      </c>
      <c r="AK10" s="26">
        <v>131</v>
      </c>
      <c r="AL10" s="26">
        <v>136</v>
      </c>
      <c r="AM10" s="26">
        <v>139</v>
      </c>
      <c r="AN10" s="26">
        <v>145</v>
      </c>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row>
    <row r="11" spans="1:681" x14ac:dyDescent="0.2">
      <c r="B11" s="31" t="s">
        <v>7</v>
      </c>
      <c r="C11" s="26"/>
      <c r="D11" s="29">
        <v>0</v>
      </c>
      <c r="E11" s="29">
        <v>105</v>
      </c>
      <c r="F11" s="29">
        <v>60</v>
      </c>
      <c r="G11" s="26">
        <v>69</v>
      </c>
      <c r="H11" s="26">
        <v>73</v>
      </c>
      <c r="I11" s="26">
        <v>87</v>
      </c>
      <c r="J11" s="26">
        <v>87</v>
      </c>
      <c r="K11" s="26">
        <v>95</v>
      </c>
      <c r="L11" s="33">
        <v>105</v>
      </c>
      <c r="M11" s="33">
        <v>111</v>
      </c>
      <c r="N11" s="26">
        <v>126</v>
      </c>
      <c r="O11" s="26">
        <v>129</v>
      </c>
      <c r="P11" s="26">
        <v>132</v>
      </c>
      <c r="Q11" s="26">
        <v>140</v>
      </c>
      <c r="R11" s="26">
        <v>150</v>
      </c>
      <c r="S11" s="26">
        <v>164</v>
      </c>
      <c r="T11" s="33">
        <f t="array" ref="T11">+SUM(IF([1]Data19!$H$1:$H$2000="N",1,0))</f>
        <v>175</v>
      </c>
      <c r="U11" s="26">
        <v>182</v>
      </c>
      <c r="V11" s="26">
        <v>186</v>
      </c>
      <c r="W11" s="26">
        <v>195</v>
      </c>
      <c r="X11" s="26">
        <v>204</v>
      </c>
      <c r="Y11" s="26">
        <v>215</v>
      </c>
      <c r="Z11" s="26">
        <v>227</v>
      </c>
      <c r="AA11" s="26">
        <v>237</v>
      </c>
      <c r="AB11" s="26">
        <v>242</v>
      </c>
      <c r="AC11" s="26">
        <v>247</v>
      </c>
      <c r="AD11" s="26">
        <v>257</v>
      </c>
      <c r="AE11" s="26">
        <v>271</v>
      </c>
      <c r="AF11" s="26">
        <v>275</v>
      </c>
      <c r="AG11" s="26">
        <v>282</v>
      </c>
      <c r="AH11" s="26">
        <v>285</v>
      </c>
      <c r="AI11" s="26">
        <v>295</v>
      </c>
      <c r="AJ11" s="26">
        <v>309</v>
      </c>
      <c r="AK11" s="26">
        <v>314</v>
      </c>
      <c r="AL11" s="26">
        <v>319</v>
      </c>
      <c r="AM11" s="26">
        <v>326</v>
      </c>
      <c r="AN11" s="26">
        <v>333</v>
      </c>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row>
    <row r="12" spans="1:681" s="10" customFormat="1" x14ac:dyDescent="0.2">
      <c r="A12" s="21"/>
      <c r="B12" s="9"/>
      <c r="C12" s="26"/>
      <c r="D12" s="29"/>
      <c r="E12" s="29"/>
      <c r="F12" s="29"/>
      <c r="G12"/>
      <c r="H12" s="26"/>
      <c r="I12" s="26"/>
      <c r="J12" s="26"/>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row>
    <row r="13" spans="1:681" s="10" customFormat="1" x14ac:dyDescent="0.2">
      <c r="A13" s="21"/>
      <c r="B13" s="7" t="s">
        <v>8</v>
      </c>
      <c r="C13" s="26"/>
      <c r="D13" s="29"/>
      <c r="E13" s="29"/>
      <c r="F13" s="29"/>
      <c r="G13"/>
      <c r="H13" s="26"/>
      <c r="I13" s="26"/>
      <c r="J13" s="26"/>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row>
    <row r="14" spans="1:681" s="10" customFormat="1" x14ac:dyDescent="0.2">
      <c r="A14" s="21"/>
      <c r="B14" s="31" t="s">
        <v>9</v>
      </c>
      <c r="C14" s="26"/>
      <c r="D14" s="29">
        <v>8</v>
      </c>
      <c r="E14" s="29">
        <v>195</v>
      </c>
      <c r="F14" s="29">
        <v>122</v>
      </c>
      <c r="G14" s="26">
        <v>135</v>
      </c>
      <c r="H14" s="26">
        <v>141</v>
      </c>
      <c r="I14" s="26">
        <v>150</v>
      </c>
      <c r="J14" s="26">
        <v>161</v>
      </c>
      <c r="K14" s="26">
        <v>179</v>
      </c>
      <c r="L14" s="33">
        <v>195</v>
      </c>
      <c r="M14" s="33">
        <v>211</v>
      </c>
      <c r="N14" s="26">
        <v>222</v>
      </c>
      <c r="O14" s="26">
        <v>230</v>
      </c>
      <c r="P14" s="26">
        <v>242</v>
      </c>
      <c r="Q14" s="26">
        <v>251</v>
      </c>
      <c r="R14" s="26">
        <v>263</v>
      </c>
      <c r="S14" s="26">
        <v>276</v>
      </c>
      <c r="T14" s="33">
        <f t="array" ref="T14">+SUM(IF([1]Data19!$J$1:$J$2000="ON",1,0))</f>
        <v>286</v>
      </c>
      <c r="U14" s="26">
        <v>297</v>
      </c>
      <c r="V14" s="26">
        <v>308</v>
      </c>
      <c r="W14" s="26">
        <v>318</v>
      </c>
      <c r="X14" s="26">
        <v>324</v>
      </c>
      <c r="Y14" s="26">
        <v>343</v>
      </c>
      <c r="Z14" s="26">
        <v>355</v>
      </c>
      <c r="AA14" s="26">
        <v>359</v>
      </c>
      <c r="AB14" s="26">
        <v>376</v>
      </c>
      <c r="AC14" s="26">
        <v>390</v>
      </c>
      <c r="AD14" s="26">
        <v>399</v>
      </c>
      <c r="AE14" s="26">
        <v>411</v>
      </c>
      <c r="AF14" s="26">
        <v>424</v>
      </c>
      <c r="AG14" s="26">
        <v>427</v>
      </c>
      <c r="AH14" s="26">
        <v>437</v>
      </c>
      <c r="AI14" s="26">
        <v>451</v>
      </c>
      <c r="AJ14" s="26">
        <v>466</v>
      </c>
      <c r="AK14" s="26">
        <v>476</v>
      </c>
      <c r="AL14" s="26">
        <v>486</v>
      </c>
      <c r="AM14" s="33">
        <v>498</v>
      </c>
      <c r="AN14" s="26">
        <v>509</v>
      </c>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row>
    <row r="15" spans="1:681" s="10" customFormat="1" x14ac:dyDescent="0.2">
      <c r="A15" s="21"/>
      <c r="B15" s="31" t="s">
        <v>10</v>
      </c>
      <c r="C15" s="26"/>
      <c r="D15" s="29">
        <v>3</v>
      </c>
      <c r="E15" s="29">
        <v>116</v>
      </c>
      <c r="F15" s="29">
        <v>67</v>
      </c>
      <c r="G15" s="26">
        <v>73</v>
      </c>
      <c r="H15" s="26">
        <v>85</v>
      </c>
      <c r="I15" s="26">
        <v>92</v>
      </c>
      <c r="J15" s="26">
        <v>95</v>
      </c>
      <c r="K15" s="26">
        <v>108</v>
      </c>
      <c r="L15" s="33">
        <v>116</v>
      </c>
      <c r="M15" s="33">
        <v>120</v>
      </c>
      <c r="N15" s="26">
        <v>129</v>
      </c>
      <c r="O15" s="26">
        <v>138</v>
      </c>
      <c r="P15" s="26">
        <v>146</v>
      </c>
      <c r="Q15" s="26">
        <v>155</v>
      </c>
      <c r="R15" s="26">
        <v>161</v>
      </c>
      <c r="S15" s="26">
        <v>175</v>
      </c>
      <c r="T15" s="33">
        <f t="array" ref="T15">+SUM(IF([1]Data19!$J$1:$J$2000="OFF",1,0))</f>
        <v>183</v>
      </c>
      <c r="U15" s="26">
        <v>190</v>
      </c>
      <c r="V15" s="26">
        <v>197</v>
      </c>
      <c r="W15" s="26">
        <v>210</v>
      </c>
      <c r="X15" s="26">
        <v>216</v>
      </c>
      <c r="Y15" s="26">
        <v>227</v>
      </c>
      <c r="Z15" s="26">
        <v>231</v>
      </c>
      <c r="AA15" s="26">
        <v>239</v>
      </c>
      <c r="AB15" s="26">
        <v>247</v>
      </c>
      <c r="AC15" s="26">
        <v>259</v>
      </c>
      <c r="AD15" s="26">
        <v>266</v>
      </c>
      <c r="AE15" s="26">
        <v>275</v>
      </c>
      <c r="AF15" s="26">
        <v>284</v>
      </c>
      <c r="AG15" s="26">
        <v>291</v>
      </c>
      <c r="AH15" s="26">
        <v>295</v>
      </c>
      <c r="AI15" s="26">
        <v>299</v>
      </c>
      <c r="AJ15" s="26">
        <v>307</v>
      </c>
      <c r="AK15" s="26">
        <v>315</v>
      </c>
      <c r="AL15" s="26">
        <v>323</v>
      </c>
      <c r="AM15" s="33">
        <v>331</v>
      </c>
      <c r="AN15" s="26">
        <v>336</v>
      </c>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row>
    <row r="16" spans="1:681" s="10" customFormat="1" x14ac:dyDescent="0.2">
      <c r="A16" s="21"/>
      <c r="B16" s="31" t="s">
        <v>11</v>
      </c>
      <c r="C16" s="26"/>
      <c r="D16" s="29">
        <v>0</v>
      </c>
      <c r="E16" s="29">
        <v>4</v>
      </c>
      <c r="F16" s="29">
        <v>3</v>
      </c>
      <c r="G16" s="26">
        <v>0</v>
      </c>
      <c r="H16" s="26">
        <v>0</v>
      </c>
      <c r="I16" s="26">
        <v>0</v>
      </c>
      <c r="J16" s="26">
        <v>6</v>
      </c>
      <c r="K16" s="26">
        <v>10</v>
      </c>
      <c r="L16" s="33">
        <v>4</v>
      </c>
      <c r="M16" s="33">
        <v>5</v>
      </c>
      <c r="N16" s="26">
        <v>2</v>
      </c>
      <c r="O16" s="26">
        <v>1</v>
      </c>
      <c r="P16" s="26">
        <v>2</v>
      </c>
      <c r="Q16" s="26">
        <v>3</v>
      </c>
      <c r="R16" s="26">
        <v>2</v>
      </c>
      <c r="S16" s="26">
        <v>1</v>
      </c>
      <c r="T16" s="33">
        <f t="array" ref="T16">+SUM(IF([1]Data19!$J$1:$J$2000="U",1,0))</f>
        <v>2</v>
      </c>
      <c r="U16" s="26">
        <v>3</v>
      </c>
      <c r="V16" s="26">
        <v>3</v>
      </c>
      <c r="W16" s="26">
        <v>5</v>
      </c>
      <c r="X16" s="26">
        <v>10</v>
      </c>
      <c r="Y16" s="26">
        <v>2</v>
      </c>
      <c r="Z16" s="26">
        <v>1</v>
      </c>
      <c r="AA16" s="26">
        <v>3</v>
      </c>
      <c r="AB16" s="26">
        <v>3</v>
      </c>
      <c r="AC16" s="26">
        <v>4</v>
      </c>
      <c r="AD16" s="26">
        <v>8</v>
      </c>
      <c r="AE16" s="26">
        <v>3</v>
      </c>
      <c r="AF16" s="26">
        <v>4</v>
      </c>
      <c r="AG16" s="26">
        <v>4</v>
      </c>
      <c r="AH16" s="26">
        <v>10</v>
      </c>
      <c r="AI16" s="26">
        <v>13</v>
      </c>
      <c r="AJ16" s="26">
        <v>5</v>
      </c>
      <c r="AK16" s="26">
        <v>5</v>
      </c>
      <c r="AL16" s="26">
        <v>5</v>
      </c>
      <c r="AM16" s="33">
        <v>7</v>
      </c>
      <c r="AN16" s="26">
        <v>3</v>
      </c>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row>
    <row r="17" spans="1:681" s="10" customFormat="1" x14ac:dyDescent="0.2">
      <c r="A17" s="21"/>
      <c r="B17" s="32"/>
      <c r="C17" s="26"/>
      <c r="D17" s="29"/>
      <c r="E17" s="29"/>
      <c r="F17" s="29"/>
      <c r="G17" s="26"/>
      <c r="H17" s="26"/>
      <c r="I17" s="26"/>
      <c r="J17" s="26"/>
      <c r="K17" s="26"/>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row>
    <row r="18" spans="1:681" x14ac:dyDescent="0.2">
      <c r="B18" s="37" t="s">
        <v>12</v>
      </c>
      <c r="C18" s="2"/>
      <c r="D18" s="2"/>
      <c r="E18" s="2"/>
      <c r="F18" s="2"/>
      <c r="G18" s="2"/>
      <c r="H18" s="2"/>
      <c r="I18" s="2"/>
      <c r="J18" s="2"/>
      <c r="K18" s="2"/>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row>
    <row r="19" spans="1:681" x14ac:dyDescent="0.2">
      <c r="B19" s="34" t="s">
        <v>13</v>
      </c>
      <c r="C19" s="2"/>
      <c r="D19" s="2"/>
      <c r="E19" s="2"/>
      <c r="F19" s="2"/>
      <c r="G19" s="2"/>
      <c r="H19" s="2"/>
      <c r="I19" s="2"/>
      <c r="J19" s="2"/>
      <c r="K19" s="2"/>
      <c r="L19" s="33">
        <v>1</v>
      </c>
      <c r="M19" s="33">
        <v>1</v>
      </c>
      <c r="N19" s="26">
        <v>1</v>
      </c>
      <c r="O19" s="26">
        <v>2</v>
      </c>
      <c r="P19" s="26">
        <v>2</v>
      </c>
      <c r="Q19" s="26">
        <v>3</v>
      </c>
      <c r="R19" s="26">
        <v>5</v>
      </c>
      <c r="S19" s="26">
        <v>5</v>
      </c>
      <c r="T19" s="33">
        <f t="array" ref="T19">+SUM(IF([1]Data19!$L$1:$L$2000="13",1,0))</f>
        <v>6</v>
      </c>
      <c r="U19" s="26">
        <v>6</v>
      </c>
      <c r="V19" s="26">
        <v>6</v>
      </c>
      <c r="W19" s="26">
        <v>7</v>
      </c>
      <c r="X19" s="26">
        <v>9</v>
      </c>
      <c r="Y19" s="26">
        <v>10</v>
      </c>
      <c r="Z19" s="26">
        <v>10</v>
      </c>
      <c r="AA19" s="26">
        <v>10</v>
      </c>
      <c r="AB19" s="26">
        <v>10</v>
      </c>
      <c r="AC19" s="26">
        <v>10</v>
      </c>
      <c r="AD19" s="26">
        <v>10</v>
      </c>
      <c r="AE19" s="26">
        <v>10</v>
      </c>
      <c r="AF19" s="26">
        <v>10</v>
      </c>
      <c r="AG19" s="26">
        <v>10</v>
      </c>
      <c r="AH19" s="26">
        <v>11</v>
      </c>
      <c r="AI19" s="26">
        <v>11</v>
      </c>
      <c r="AJ19" s="26">
        <v>11</v>
      </c>
      <c r="AK19" s="26">
        <v>12</v>
      </c>
      <c r="AL19" s="26">
        <v>12</v>
      </c>
      <c r="AM19" s="33">
        <v>12</v>
      </c>
      <c r="AN19" s="26">
        <v>12</v>
      </c>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row>
    <row r="20" spans="1:681" x14ac:dyDescent="0.2">
      <c r="B20" s="35" t="s">
        <v>14</v>
      </c>
      <c r="C20" s="2"/>
      <c r="D20" s="29">
        <v>1</v>
      </c>
      <c r="E20" s="29">
        <v>46</v>
      </c>
      <c r="F20" s="29">
        <v>28</v>
      </c>
      <c r="G20" s="26">
        <v>31</v>
      </c>
      <c r="H20" s="26">
        <v>33</v>
      </c>
      <c r="I20" s="26">
        <v>37</v>
      </c>
      <c r="J20" s="26">
        <v>41</v>
      </c>
      <c r="K20" s="26">
        <v>44</v>
      </c>
      <c r="L20" s="33">
        <v>46</v>
      </c>
      <c r="M20" s="33">
        <v>47</v>
      </c>
      <c r="N20" s="26">
        <v>49</v>
      </c>
      <c r="O20" s="26">
        <v>49</v>
      </c>
      <c r="P20" s="26">
        <v>50</v>
      </c>
      <c r="Q20" s="26">
        <v>50</v>
      </c>
      <c r="R20" s="26">
        <v>50</v>
      </c>
      <c r="S20" s="26">
        <v>51</v>
      </c>
      <c r="T20" s="33">
        <f t="array" ref="T20">+SUM(IF([1]Data19!$K$1:$K$2000="PED",1,0))</f>
        <v>52</v>
      </c>
      <c r="U20" s="26">
        <v>55</v>
      </c>
      <c r="V20" s="26">
        <v>56</v>
      </c>
      <c r="W20" s="26">
        <v>58</v>
      </c>
      <c r="X20" s="26">
        <v>61</v>
      </c>
      <c r="Y20" s="26">
        <v>61</v>
      </c>
      <c r="Z20" s="26">
        <v>65</v>
      </c>
      <c r="AA20" s="26">
        <v>68</v>
      </c>
      <c r="AB20" s="26">
        <v>71</v>
      </c>
      <c r="AC20" s="26">
        <v>75</v>
      </c>
      <c r="AD20" s="26">
        <v>76</v>
      </c>
      <c r="AE20" s="26">
        <v>78</v>
      </c>
      <c r="AF20" s="26">
        <v>83</v>
      </c>
      <c r="AG20" s="26">
        <v>83</v>
      </c>
      <c r="AH20" s="26">
        <v>84</v>
      </c>
      <c r="AI20" s="26">
        <v>86</v>
      </c>
      <c r="AJ20" s="26">
        <v>91</v>
      </c>
      <c r="AK20" s="26">
        <v>93</v>
      </c>
      <c r="AL20" s="26">
        <v>99</v>
      </c>
      <c r="AM20" s="33">
        <v>104</v>
      </c>
      <c r="AN20" s="26">
        <v>107</v>
      </c>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row>
    <row r="21" spans="1:681" s="10" customFormat="1" x14ac:dyDescent="0.2">
      <c r="A21" s="21"/>
      <c r="B21" s="35" t="s">
        <v>15</v>
      </c>
      <c r="D21" s="29">
        <v>0</v>
      </c>
      <c r="E21" s="29">
        <v>0</v>
      </c>
      <c r="F21" s="29">
        <v>13</v>
      </c>
      <c r="G21" s="26">
        <v>15</v>
      </c>
      <c r="H21" s="26">
        <v>19</v>
      </c>
      <c r="I21" s="26">
        <v>19</v>
      </c>
      <c r="J21" s="26">
        <v>20</v>
      </c>
      <c r="K21" s="26">
        <v>23</v>
      </c>
      <c r="L21" s="33">
        <v>30</v>
      </c>
      <c r="M21" s="33">
        <v>32</v>
      </c>
      <c r="N21" s="26">
        <v>38</v>
      </c>
      <c r="O21" s="26">
        <v>41</v>
      </c>
      <c r="P21" s="26">
        <v>43</v>
      </c>
      <c r="Q21" s="26">
        <v>46</v>
      </c>
      <c r="R21" s="26">
        <v>49</v>
      </c>
      <c r="S21" s="26">
        <v>51</v>
      </c>
      <c r="T21" s="33">
        <f t="array" ref="T21">+SUM(IF([1]Data19!$L$1:$L$2000="10",1,0))</f>
        <v>53</v>
      </c>
      <c r="U21" s="26">
        <v>57</v>
      </c>
      <c r="V21" s="26">
        <v>58</v>
      </c>
      <c r="W21" s="26">
        <v>66</v>
      </c>
      <c r="X21" s="26">
        <v>69</v>
      </c>
      <c r="Y21" s="26">
        <v>79</v>
      </c>
      <c r="Z21" s="26">
        <v>82</v>
      </c>
      <c r="AA21" s="26">
        <v>84</v>
      </c>
      <c r="AB21" s="26">
        <v>87</v>
      </c>
      <c r="AC21" s="26">
        <v>93</v>
      </c>
      <c r="AD21" s="26">
        <v>96</v>
      </c>
      <c r="AE21" s="26">
        <v>97</v>
      </c>
      <c r="AF21" s="26">
        <v>104</v>
      </c>
      <c r="AG21" s="26">
        <v>108</v>
      </c>
      <c r="AH21" s="26">
        <v>109</v>
      </c>
      <c r="AI21" s="26">
        <v>109</v>
      </c>
      <c r="AJ21" s="26">
        <v>109</v>
      </c>
      <c r="AK21" s="26">
        <v>111</v>
      </c>
      <c r="AL21" s="26">
        <v>114</v>
      </c>
      <c r="AM21" s="33">
        <v>114</v>
      </c>
      <c r="AN21" s="26">
        <v>117</v>
      </c>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row>
    <row r="22" spans="1:681" x14ac:dyDescent="0.2">
      <c r="B22" s="35" t="s">
        <v>16</v>
      </c>
      <c r="C22" s="26"/>
      <c r="D22" s="29">
        <v>0</v>
      </c>
      <c r="E22" s="29">
        <v>54</v>
      </c>
      <c r="F22" s="29">
        <v>34</v>
      </c>
      <c r="G22" s="26">
        <v>36</v>
      </c>
      <c r="H22" s="26">
        <v>38</v>
      </c>
      <c r="I22" s="26">
        <v>39</v>
      </c>
      <c r="J22" s="26">
        <v>40</v>
      </c>
      <c r="K22" s="26">
        <v>47</v>
      </c>
      <c r="L22" s="33">
        <v>54</v>
      </c>
      <c r="M22" s="33">
        <v>61</v>
      </c>
      <c r="N22" s="26">
        <v>63</v>
      </c>
      <c r="O22" s="26">
        <v>64</v>
      </c>
      <c r="P22" s="26">
        <v>66</v>
      </c>
      <c r="Q22" s="26">
        <v>68</v>
      </c>
      <c r="R22" s="26">
        <v>73</v>
      </c>
      <c r="S22" s="26">
        <v>73</v>
      </c>
      <c r="T22" s="33">
        <f t="array" ref="T22">SUM(IF([1]Data19!$P$2:$P$2000="Y",1,0))</f>
        <v>75</v>
      </c>
      <c r="U22" s="26">
        <v>79</v>
      </c>
      <c r="V22" s="26">
        <v>82</v>
      </c>
      <c r="W22" s="26">
        <v>83</v>
      </c>
      <c r="X22" s="26">
        <v>83</v>
      </c>
      <c r="Y22" s="26">
        <v>87</v>
      </c>
      <c r="Z22" s="26">
        <v>90</v>
      </c>
      <c r="AA22" s="26">
        <v>92</v>
      </c>
      <c r="AB22" s="26">
        <v>97</v>
      </c>
      <c r="AC22" s="26">
        <v>100</v>
      </c>
      <c r="AD22" s="26">
        <v>104</v>
      </c>
      <c r="AE22" s="26">
        <v>109</v>
      </c>
      <c r="AF22" s="26">
        <v>111</v>
      </c>
      <c r="AG22" s="26">
        <v>112</v>
      </c>
      <c r="AH22" s="26">
        <v>114</v>
      </c>
      <c r="AI22" s="26">
        <v>116</v>
      </c>
      <c r="AJ22" s="26">
        <v>121</v>
      </c>
      <c r="AK22" s="26">
        <v>121</v>
      </c>
      <c r="AL22" s="26">
        <v>122</v>
      </c>
      <c r="AM22" s="33">
        <v>125</v>
      </c>
      <c r="AN22" s="26">
        <v>129</v>
      </c>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row>
    <row r="23" spans="1:681" x14ac:dyDescent="0.2">
      <c r="B23" s="35"/>
      <c r="C23" s="26"/>
      <c r="D23" s="29"/>
      <c r="E23" s="29"/>
      <c r="F23" s="29"/>
      <c r="G23" s="26"/>
      <c r="H23" s="26"/>
      <c r="I23" s="26"/>
      <c r="J23" s="26"/>
      <c r="K23" s="26"/>
      <c r="L23" s="3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row>
    <row r="24" spans="1:681" x14ac:dyDescent="0.2">
      <c r="B24" s="7" t="s">
        <v>17</v>
      </c>
      <c r="C24" s="26"/>
      <c r="D24" s="29"/>
      <c r="E24" s="29"/>
      <c r="F24" s="29"/>
      <c r="G24"/>
      <c r="H24" s="26"/>
      <c r="I24" s="26"/>
      <c r="J24" s="26"/>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row>
    <row r="25" spans="1:681" x14ac:dyDescent="0.2">
      <c r="B25" s="31" t="s">
        <v>18</v>
      </c>
      <c r="C25" s="26"/>
      <c r="D25" s="29">
        <v>8</v>
      </c>
      <c r="E25" s="29">
        <v>207</v>
      </c>
      <c r="F25" s="29">
        <v>130</v>
      </c>
      <c r="G25" s="26">
        <v>142</v>
      </c>
      <c r="H25" s="26">
        <v>154</v>
      </c>
      <c r="I25" s="26">
        <v>162</v>
      </c>
      <c r="J25" s="26">
        <v>172</v>
      </c>
      <c r="K25" s="26">
        <v>193</v>
      </c>
      <c r="L25" s="33">
        <v>207</v>
      </c>
      <c r="M25" s="33">
        <v>225</v>
      </c>
      <c r="N25" s="26">
        <v>236</v>
      </c>
      <c r="O25" s="26">
        <v>249</v>
      </c>
      <c r="P25" s="26">
        <v>263</v>
      </c>
      <c r="Q25" s="26">
        <v>276</v>
      </c>
      <c r="R25" s="26">
        <v>290</v>
      </c>
      <c r="S25" s="26">
        <v>308</v>
      </c>
      <c r="T25" s="33">
        <f t="array" ref="T25">+SUM(IF([1]Data19!$K$1:$K$2000="DR",1,0))</f>
        <v>319</v>
      </c>
      <c r="U25" s="26">
        <v>332</v>
      </c>
      <c r="V25" s="26">
        <v>347</v>
      </c>
      <c r="W25" s="26">
        <v>368</v>
      </c>
      <c r="X25" s="26">
        <v>381</v>
      </c>
      <c r="Y25" s="26">
        <v>395</v>
      </c>
      <c r="Z25" s="26">
        <v>403</v>
      </c>
      <c r="AA25" s="26">
        <v>413</v>
      </c>
      <c r="AB25" s="26">
        <v>429</v>
      </c>
      <c r="AC25" s="26">
        <v>446</v>
      </c>
      <c r="AD25" s="26">
        <v>460</v>
      </c>
      <c r="AE25" s="26">
        <v>471</v>
      </c>
      <c r="AF25" s="26">
        <v>486</v>
      </c>
      <c r="AG25" s="26">
        <v>496</v>
      </c>
      <c r="AH25" s="26">
        <v>513</v>
      </c>
      <c r="AI25" s="26">
        <v>527</v>
      </c>
      <c r="AJ25" s="26">
        <v>536</v>
      </c>
      <c r="AK25" s="26">
        <v>550</v>
      </c>
      <c r="AL25" s="26">
        <v>559</v>
      </c>
      <c r="AM25" s="33">
        <v>572</v>
      </c>
      <c r="AN25" s="26">
        <v>581</v>
      </c>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row>
    <row r="26" spans="1:681" x14ac:dyDescent="0.2">
      <c r="B26" s="31" t="s">
        <v>19</v>
      </c>
      <c r="C26" s="26"/>
      <c r="D26" s="29">
        <v>2</v>
      </c>
      <c r="E26" s="29">
        <v>61</v>
      </c>
      <c r="F26" s="29">
        <v>33</v>
      </c>
      <c r="G26" s="26">
        <v>34</v>
      </c>
      <c r="H26" s="26">
        <v>38</v>
      </c>
      <c r="I26" s="26">
        <v>42</v>
      </c>
      <c r="J26" s="26">
        <v>48</v>
      </c>
      <c r="K26" s="26">
        <v>58</v>
      </c>
      <c r="L26" s="33">
        <v>61</v>
      </c>
      <c r="M26" s="33">
        <v>63</v>
      </c>
      <c r="N26" s="26">
        <v>68</v>
      </c>
      <c r="O26" s="26">
        <v>71</v>
      </c>
      <c r="P26" s="26">
        <v>77</v>
      </c>
      <c r="Q26" s="26">
        <v>83</v>
      </c>
      <c r="R26" s="26">
        <v>86</v>
      </c>
      <c r="S26" s="26">
        <v>93</v>
      </c>
      <c r="T26" s="33">
        <f t="array" ref="T26">+SUM(IF([1]Data19!$K$1:$K$2000="PASS",1,0))</f>
        <v>99</v>
      </c>
      <c r="U26" s="26">
        <v>102</v>
      </c>
      <c r="V26" s="26">
        <v>104</v>
      </c>
      <c r="W26" s="26">
        <v>106</v>
      </c>
      <c r="X26" s="26">
        <v>107</v>
      </c>
      <c r="Y26" s="26">
        <v>115</v>
      </c>
      <c r="Z26" s="26">
        <v>118</v>
      </c>
      <c r="AA26" s="26">
        <v>119</v>
      </c>
      <c r="AB26" s="26">
        <v>124</v>
      </c>
      <c r="AC26" s="26">
        <v>131</v>
      </c>
      <c r="AD26" s="26">
        <v>136</v>
      </c>
      <c r="AE26" s="26">
        <v>139</v>
      </c>
      <c r="AF26" s="26">
        <v>142</v>
      </c>
      <c r="AG26" s="26">
        <v>142</v>
      </c>
      <c r="AH26" s="26">
        <v>144</v>
      </c>
      <c r="AI26" s="26">
        <v>149</v>
      </c>
      <c r="AJ26" s="26">
        <v>151</v>
      </c>
      <c r="AK26" s="26">
        <v>153</v>
      </c>
      <c r="AL26" s="26">
        <v>156</v>
      </c>
      <c r="AM26" s="33">
        <v>160</v>
      </c>
      <c r="AN26" s="26">
        <v>160</v>
      </c>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row>
    <row r="27" spans="1:681" x14ac:dyDescent="0.2">
      <c r="B27" s="4"/>
      <c r="C27" s="26"/>
      <c r="D27" s="29"/>
      <c r="E27" s="29"/>
      <c r="F27" s="29"/>
      <c r="G27"/>
      <c r="H27" s="26"/>
      <c r="I27" s="26"/>
      <c r="J27" s="26"/>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row>
    <row r="28" spans="1:681" x14ac:dyDescent="0.2">
      <c r="B28" s="7" t="s">
        <v>20</v>
      </c>
      <c r="C28" s="26"/>
      <c r="D28" s="29"/>
      <c r="E28" s="29"/>
      <c r="F28" s="29"/>
      <c r="G28"/>
      <c r="H28" s="26"/>
      <c r="I28" s="26"/>
      <c r="J28" s="26"/>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row>
    <row r="29" spans="1:681" x14ac:dyDescent="0.2">
      <c r="B29" s="31" t="s">
        <v>21</v>
      </c>
      <c r="C29" s="26"/>
      <c r="D29" s="29">
        <v>1</v>
      </c>
      <c r="E29" s="29">
        <v>32</v>
      </c>
      <c r="F29" s="29">
        <v>17</v>
      </c>
      <c r="G29" s="26">
        <v>18</v>
      </c>
      <c r="H29" s="26">
        <v>19</v>
      </c>
      <c r="I29" s="26">
        <v>19</v>
      </c>
      <c r="J29" s="26">
        <v>26</v>
      </c>
      <c r="K29" s="26">
        <v>32</v>
      </c>
      <c r="L29" s="36">
        <v>31</v>
      </c>
      <c r="M29" s="40">
        <v>35</v>
      </c>
      <c r="N29" s="40">
        <v>37</v>
      </c>
      <c r="O29" s="40">
        <v>38</v>
      </c>
      <c r="P29" s="40">
        <v>40</v>
      </c>
      <c r="Q29" s="40">
        <v>45</v>
      </c>
      <c r="R29" s="40">
        <v>48</v>
      </c>
      <c r="S29" s="40">
        <v>53</v>
      </c>
      <c r="T29" s="52">
        <f t="array" ref="T29">SUM(IF([1]Data19!$M$2:$M$2000&lt;&gt; "",1,0)) - SUM(IF([1]Data19!$M$2:$M$2000&gt;=21,1,0))</f>
        <v>56</v>
      </c>
      <c r="U29" s="40">
        <v>60</v>
      </c>
      <c r="V29" s="40">
        <v>61</v>
      </c>
      <c r="W29" s="40">
        <v>63</v>
      </c>
      <c r="X29" s="40">
        <v>66</v>
      </c>
      <c r="Y29" s="40">
        <v>68</v>
      </c>
      <c r="Z29" s="40">
        <v>69</v>
      </c>
      <c r="AA29" s="40">
        <v>70</v>
      </c>
      <c r="AB29" s="40">
        <v>71</v>
      </c>
      <c r="AC29" s="40">
        <v>75</v>
      </c>
      <c r="AD29" s="40">
        <v>76</v>
      </c>
      <c r="AE29" s="40">
        <v>80</v>
      </c>
      <c r="AF29" s="40">
        <v>83</v>
      </c>
      <c r="AG29" s="40">
        <v>86</v>
      </c>
      <c r="AH29" s="40">
        <v>90</v>
      </c>
      <c r="AI29" s="40">
        <v>94</v>
      </c>
      <c r="AJ29" s="40">
        <v>97</v>
      </c>
      <c r="AK29" s="40">
        <v>100</v>
      </c>
      <c r="AL29" s="40">
        <v>102</v>
      </c>
      <c r="AM29" s="52">
        <v>107</v>
      </c>
      <c r="AN29" s="40">
        <v>108</v>
      </c>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row>
    <row r="30" spans="1:681" x14ac:dyDescent="0.2">
      <c r="B30" s="31" t="s">
        <v>22</v>
      </c>
      <c r="C30" s="26"/>
      <c r="D30" s="29">
        <v>5</v>
      </c>
      <c r="E30" s="29">
        <v>220</v>
      </c>
      <c r="F30" s="29">
        <v>139</v>
      </c>
      <c r="G30" s="26">
        <v>152</v>
      </c>
      <c r="H30" s="26">
        <v>166</v>
      </c>
      <c r="I30" s="26">
        <v>181</v>
      </c>
      <c r="J30" s="26">
        <v>188</v>
      </c>
      <c r="K30" s="26">
        <v>209</v>
      </c>
      <c r="L30" s="33">
        <v>220</v>
      </c>
      <c r="M30" s="33">
        <v>234</v>
      </c>
      <c r="N30" s="40">
        <v>245</v>
      </c>
      <c r="O30" s="40">
        <v>254</v>
      </c>
      <c r="P30" s="40">
        <v>266</v>
      </c>
      <c r="Q30" s="40">
        <v>277</v>
      </c>
      <c r="R30" s="40">
        <v>288</v>
      </c>
      <c r="S30" s="40">
        <v>308</v>
      </c>
      <c r="T30" s="52">
        <f t="array" ref="T30">+SUM(IF([1]Data19!$M$1:$M$2000&gt;20,IF([1]Data19!$M$1:$M$2000&lt;65,1,0)))</f>
        <v>320</v>
      </c>
      <c r="U30" s="40">
        <v>334</v>
      </c>
      <c r="V30" s="40">
        <v>347</v>
      </c>
      <c r="W30" s="40">
        <v>364</v>
      </c>
      <c r="X30" s="40">
        <v>373</v>
      </c>
      <c r="Y30" s="40">
        <v>390</v>
      </c>
      <c r="Z30" s="40">
        <v>400</v>
      </c>
      <c r="AA30" s="40">
        <v>408</v>
      </c>
      <c r="AB30" s="40">
        <v>430</v>
      </c>
      <c r="AC30" s="40">
        <v>451</v>
      </c>
      <c r="AD30" s="40">
        <v>463</v>
      </c>
      <c r="AE30" s="40">
        <v>474</v>
      </c>
      <c r="AF30" s="40">
        <v>489</v>
      </c>
      <c r="AG30" s="40">
        <v>494</v>
      </c>
      <c r="AH30" s="40">
        <v>505</v>
      </c>
      <c r="AI30" s="40">
        <v>521</v>
      </c>
      <c r="AJ30" s="40">
        <v>535</v>
      </c>
      <c r="AK30" s="40">
        <v>546</v>
      </c>
      <c r="AL30" s="40">
        <v>556</v>
      </c>
      <c r="AM30" s="52">
        <v>572</v>
      </c>
      <c r="AN30" s="40">
        <v>583</v>
      </c>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row>
    <row r="31" spans="1:681" x14ac:dyDescent="0.2">
      <c r="B31" s="31" t="s">
        <v>23</v>
      </c>
      <c r="C31" s="26"/>
      <c r="D31" s="29">
        <v>4</v>
      </c>
      <c r="E31" s="29">
        <v>60</v>
      </c>
      <c r="F31" s="29">
        <v>35</v>
      </c>
      <c r="G31" s="26">
        <v>37</v>
      </c>
      <c r="H31" s="26">
        <v>39</v>
      </c>
      <c r="I31" s="26">
        <v>41</v>
      </c>
      <c r="J31" s="26">
        <v>45</v>
      </c>
      <c r="K31" s="26">
        <v>51</v>
      </c>
      <c r="L31" s="33">
        <v>60</v>
      </c>
      <c r="M31" s="33">
        <v>65</v>
      </c>
      <c r="N31" s="40">
        <v>69</v>
      </c>
      <c r="O31" s="40">
        <v>74</v>
      </c>
      <c r="P31" s="40">
        <v>78</v>
      </c>
      <c r="Q31" s="40">
        <v>81</v>
      </c>
      <c r="R31" s="40">
        <v>84</v>
      </c>
      <c r="S31" s="40">
        <v>86</v>
      </c>
      <c r="T31" s="52">
        <f t="array" ref="T31">+SUM(IF([1]Data19!$M$1:$M$2000&gt;64,IF([1]Data19!$M$1:$M$2000&lt;150,1,0)))</f>
        <v>92</v>
      </c>
      <c r="U31" s="40">
        <v>95</v>
      </c>
      <c r="V31" s="40">
        <v>96</v>
      </c>
      <c r="W31" s="40">
        <v>99</v>
      </c>
      <c r="X31" s="40">
        <v>102</v>
      </c>
      <c r="Y31" s="40">
        <v>107</v>
      </c>
      <c r="Z31" s="40">
        <v>110</v>
      </c>
      <c r="AA31" s="40">
        <v>115</v>
      </c>
      <c r="AB31" s="40">
        <v>117</v>
      </c>
      <c r="AC31" s="40">
        <v>118</v>
      </c>
      <c r="AD31" s="40">
        <v>124</v>
      </c>
      <c r="AE31" s="40">
        <v>125</v>
      </c>
      <c r="AF31" s="40">
        <v>128</v>
      </c>
      <c r="AG31" s="40">
        <v>131</v>
      </c>
      <c r="AH31" s="40">
        <v>135</v>
      </c>
      <c r="AI31" s="40">
        <v>137</v>
      </c>
      <c r="AJ31" s="40">
        <v>141</v>
      </c>
      <c r="AK31" s="40">
        <v>144</v>
      </c>
      <c r="AL31" s="40">
        <v>148</v>
      </c>
      <c r="AM31" s="52">
        <v>150</v>
      </c>
      <c r="AN31" s="40">
        <v>150</v>
      </c>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row>
    <row r="32" spans="1:681" s="10" customFormat="1" x14ac:dyDescent="0.2">
      <c r="A32" s="21"/>
      <c r="B32" s="31" t="s">
        <v>11</v>
      </c>
      <c r="C32" s="26"/>
      <c r="D32" s="29">
        <v>0</v>
      </c>
      <c r="E32" s="29">
        <v>0</v>
      </c>
      <c r="F32" s="29">
        <v>0</v>
      </c>
      <c r="G32" s="26">
        <v>0</v>
      </c>
      <c r="H32" s="26">
        <v>0</v>
      </c>
      <c r="I32" s="26">
        <v>0</v>
      </c>
      <c r="J32" s="26">
        <v>0</v>
      </c>
      <c r="K32" s="26">
        <v>0</v>
      </c>
      <c r="L32" s="33">
        <v>4</v>
      </c>
      <c r="M32" s="33">
        <v>2</v>
      </c>
      <c r="N32" s="40">
        <v>2</v>
      </c>
      <c r="O32" s="40">
        <v>3</v>
      </c>
      <c r="P32" s="40">
        <v>6</v>
      </c>
      <c r="Q32" s="40">
        <v>6</v>
      </c>
      <c r="R32" s="40">
        <v>6</v>
      </c>
      <c r="S32" s="40">
        <v>5</v>
      </c>
      <c r="T32" s="52">
        <f t="array" ref="T32">+SUM(IF([1]Data19!$M$1:$M$2000="U",1,0))</f>
        <v>3</v>
      </c>
      <c r="U32" s="40">
        <v>1</v>
      </c>
      <c r="V32" s="40">
        <v>4</v>
      </c>
      <c r="W32" s="40">
        <v>7</v>
      </c>
      <c r="X32" s="40">
        <v>9</v>
      </c>
      <c r="Y32" s="40">
        <v>7</v>
      </c>
      <c r="Z32" s="40">
        <v>8</v>
      </c>
      <c r="AA32" s="40">
        <v>8</v>
      </c>
      <c r="AB32" s="40">
        <v>8</v>
      </c>
      <c r="AC32" s="40">
        <v>8</v>
      </c>
      <c r="AD32" s="40">
        <v>9</v>
      </c>
      <c r="AE32" s="40">
        <v>10</v>
      </c>
      <c r="AF32" s="40">
        <v>12</v>
      </c>
      <c r="AG32" s="40">
        <v>11</v>
      </c>
      <c r="AH32" s="40">
        <v>12</v>
      </c>
      <c r="AI32" s="40">
        <v>11</v>
      </c>
      <c r="AJ32" s="40">
        <v>5</v>
      </c>
      <c r="AK32" s="40">
        <v>6</v>
      </c>
      <c r="AL32" s="40">
        <v>8</v>
      </c>
      <c r="AM32" s="52">
        <v>7</v>
      </c>
      <c r="AN32" s="40">
        <v>7</v>
      </c>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row>
    <row r="33" spans="2:681" x14ac:dyDescent="0.2">
      <c r="B33" s="4"/>
      <c r="C33" s="26"/>
      <c r="D33" s="29"/>
      <c r="E33" s="29"/>
      <c r="F33" s="29"/>
      <c r="G33"/>
      <c r="H33" s="26"/>
      <c r="I33" s="26"/>
      <c r="J33" s="26"/>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row>
    <row r="34" spans="2:681" x14ac:dyDescent="0.2">
      <c r="B34" s="8" t="s">
        <v>24</v>
      </c>
      <c r="C34" s="26"/>
      <c r="D34" s="29"/>
      <c r="E34" s="29"/>
      <c r="F34" s="29"/>
      <c r="G34"/>
      <c r="H34" s="26"/>
      <c r="I34" s="26"/>
      <c r="J34" s="26"/>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row>
    <row r="35" spans="2:681" x14ac:dyDescent="0.2">
      <c r="B35" s="34" t="s">
        <v>6</v>
      </c>
      <c r="C35" s="26"/>
      <c r="D35" s="29"/>
      <c r="E35" s="29"/>
      <c r="F35" s="29"/>
      <c r="G35"/>
      <c r="H35" s="26"/>
      <c r="I35" s="26"/>
      <c r="J35" s="26"/>
      <c r="K35"/>
      <c r="L35" s="33">
        <v>25</v>
      </c>
      <c r="M35" s="33">
        <v>26</v>
      </c>
      <c r="N35" s="40">
        <v>30</v>
      </c>
      <c r="O35" s="40">
        <v>33</v>
      </c>
      <c r="P35" s="40">
        <v>35</v>
      </c>
      <c r="Q35" s="40">
        <v>38</v>
      </c>
      <c r="R35" s="40">
        <v>39</v>
      </c>
      <c r="S35" s="40">
        <v>40</v>
      </c>
      <c r="T35" s="33">
        <f t="array" ref="T35">SUM(IF([1]Data19!$L$2:$L$2000="10",IF([1]Data19!$O$2:$O$2000="Y",IF([1]Data19!$K$2:$K$2000="DR",1,0))))+SUM(IF([1]Data19!$L$2:$L$2000="10",IF([1]Data19!$O$2:$O$2000="Y",IF([1]Data19!$K$2:$K$2000="PASS",1,0))))</f>
        <v>41</v>
      </c>
      <c r="U35" s="40">
        <v>44</v>
      </c>
      <c r="V35" s="40">
        <v>44</v>
      </c>
      <c r="W35" s="40">
        <v>48</v>
      </c>
      <c r="X35" s="40">
        <v>53</v>
      </c>
      <c r="Y35" s="40">
        <v>60</v>
      </c>
      <c r="Z35" s="40">
        <v>61</v>
      </c>
      <c r="AA35" s="40">
        <v>63</v>
      </c>
      <c r="AB35" s="40">
        <v>64</v>
      </c>
      <c r="AC35" s="40">
        <v>67</v>
      </c>
      <c r="AD35" s="40">
        <v>71</v>
      </c>
      <c r="AE35" s="40">
        <v>72</v>
      </c>
      <c r="AF35" s="40">
        <v>77</v>
      </c>
      <c r="AG35" s="40">
        <v>79</v>
      </c>
      <c r="AH35" s="40">
        <v>80</v>
      </c>
      <c r="AI35" s="40">
        <v>80</v>
      </c>
      <c r="AJ35" s="40">
        <v>82</v>
      </c>
      <c r="AK35" s="40">
        <v>83</v>
      </c>
      <c r="AL35" s="40">
        <v>85</v>
      </c>
      <c r="AM35" s="33">
        <v>85</v>
      </c>
      <c r="AN35" s="40">
        <v>86</v>
      </c>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row>
    <row r="36" spans="2:681" x14ac:dyDescent="0.2">
      <c r="B36" s="34" t="s">
        <v>7</v>
      </c>
      <c r="C36" s="26"/>
      <c r="D36" s="29"/>
      <c r="E36" s="29"/>
      <c r="F36" s="29"/>
      <c r="G36"/>
      <c r="H36" s="26"/>
      <c r="I36" s="26"/>
      <c r="J36" s="26"/>
      <c r="K36"/>
      <c r="L36" s="33">
        <v>1</v>
      </c>
      <c r="M36" s="33">
        <v>2</v>
      </c>
      <c r="N36" s="40">
        <v>2</v>
      </c>
      <c r="O36" s="40">
        <v>3</v>
      </c>
      <c r="P36" s="40">
        <v>3</v>
      </c>
      <c r="Q36" s="40">
        <v>3</v>
      </c>
      <c r="R36" s="40">
        <v>4</v>
      </c>
      <c r="S36" s="40">
        <v>4</v>
      </c>
      <c r="T36" s="33">
        <f t="array" ref="T36">SUM(IF([1]Data19!$L$2:$L$2000="10",IF([1]Data19!$O$2:$O$2000="N",IF([1]Data19!$K$2:$K$2000="DR",1,0))))+SUM(IF([1]Data19!$L$2:$L$2000="10",IF([1]Data19!$O$2:$O$2000="N",IF([1]Data19!$K$2:$K$2000="PASS",1,0))))</f>
        <v>4</v>
      </c>
      <c r="U36" s="40">
        <v>5</v>
      </c>
      <c r="V36" s="40">
        <v>6</v>
      </c>
      <c r="W36" s="40">
        <v>9</v>
      </c>
      <c r="X36" s="40">
        <v>9</v>
      </c>
      <c r="Y36" s="40">
        <v>9</v>
      </c>
      <c r="Z36" s="40">
        <v>10</v>
      </c>
      <c r="AA36" s="40">
        <v>10</v>
      </c>
      <c r="AB36" s="40">
        <v>10</v>
      </c>
      <c r="AC36" s="40">
        <v>11</v>
      </c>
      <c r="AD36" s="40">
        <v>12</v>
      </c>
      <c r="AE36" s="40">
        <v>12</v>
      </c>
      <c r="AF36" s="40">
        <v>15</v>
      </c>
      <c r="AG36" s="40">
        <v>16</v>
      </c>
      <c r="AH36" s="40">
        <v>16</v>
      </c>
      <c r="AI36" s="40">
        <v>16</v>
      </c>
      <c r="AJ36" s="40">
        <v>16</v>
      </c>
      <c r="AK36" s="40">
        <v>16</v>
      </c>
      <c r="AL36" s="40">
        <v>16</v>
      </c>
      <c r="AM36" s="33">
        <v>16</v>
      </c>
      <c r="AN36" s="40">
        <v>18</v>
      </c>
      <c r="AO36"/>
      <c r="AP36"/>
      <c r="AQ36"/>
      <c r="AR36"/>
      <c r="AS36"/>
      <c r="AT36"/>
      <c r="AU36"/>
      <c r="AV36"/>
      <c r="AW36"/>
      <c r="AX36"/>
      <c r="AY36"/>
      <c r="AZ36"/>
      <c r="BA36"/>
      <c r="BB36"/>
      <c r="BC36"/>
      <c r="BD36"/>
      <c r="BE36"/>
      <c r="BF36"/>
      <c r="BG36"/>
      <c r="BH36"/>
      <c r="BI36"/>
      <c r="BJ36"/>
      <c r="BK36"/>
      <c r="BL36"/>
      <c r="BM36"/>
      <c r="BN36"/>
      <c r="BO36"/>
      <c r="BP36"/>
      <c r="BQ36"/>
      <c r="BR36"/>
      <c r="BS36"/>
      <c r="BT36"/>
      <c r="BU36"/>
      <c r="BV36"/>
      <c r="BW36"/>
      <c r="BX36"/>
      <c r="BY36"/>
      <c r="BZ36"/>
      <c r="CA36"/>
      <c r="CB36"/>
      <c r="CC36"/>
      <c r="CD36"/>
      <c r="CE36"/>
      <c r="CF36"/>
      <c r="CG36"/>
      <c r="CH36"/>
      <c r="CI36"/>
      <c r="CJ36"/>
      <c r="CK36"/>
      <c r="CL36"/>
      <c r="CM36"/>
      <c r="CN36"/>
      <c r="CO36"/>
      <c r="CP36"/>
      <c r="CQ36"/>
      <c r="CR36"/>
      <c r="CS36"/>
      <c r="CT36"/>
      <c r="CU36"/>
      <c r="CV36"/>
      <c r="CW36"/>
      <c r="CX36"/>
      <c r="CY36"/>
      <c r="CZ36"/>
      <c r="DA36"/>
      <c r="DB36"/>
      <c r="DC36"/>
      <c r="DD36"/>
      <c r="DE36"/>
      <c r="DF36"/>
      <c r="DG36"/>
      <c r="DH36"/>
      <c r="DI36"/>
      <c r="DJ36"/>
      <c r="DK36"/>
      <c r="DL36"/>
      <c r="DM36"/>
      <c r="DN36"/>
      <c r="DO36"/>
      <c r="DP36"/>
      <c r="DQ36"/>
      <c r="DR36"/>
      <c r="DS36"/>
      <c r="DT36"/>
      <c r="DU36"/>
      <c r="DV36"/>
      <c r="DW36"/>
      <c r="DX36"/>
      <c r="DY36"/>
      <c r="DZ36"/>
      <c r="EA36"/>
      <c r="EB36"/>
      <c r="EC36"/>
      <c r="ED36"/>
      <c r="EE36"/>
      <c r="EF36"/>
      <c r="EG36"/>
      <c r="EH36"/>
      <c r="EI36"/>
      <c r="EJ36"/>
      <c r="EK36"/>
      <c r="EL36"/>
      <c r="EM36"/>
      <c r="EN36"/>
      <c r="EO36"/>
      <c r="EP36"/>
      <c r="EQ36"/>
      <c r="ER36"/>
      <c r="ES36"/>
      <c r="ET36"/>
      <c r="EU36"/>
      <c r="EV36"/>
      <c r="EW36"/>
      <c r="EX36"/>
      <c r="EY36"/>
      <c r="EZ36"/>
      <c r="FA36"/>
      <c r="FB36"/>
      <c r="FC36"/>
      <c r="FD36"/>
      <c r="FE36"/>
      <c r="FF36"/>
      <c r="FG36"/>
      <c r="FH36"/>
      <c r="FI36"/>
      <c r="FJ36"/>
      <c r="FK36"/>
      <c r="FL36"/>
      <c r="FM36"/>
      <c r="FN36"/>
      <c r="FO36"/>
      <c r="FP36"/>
      <c r="FQ36"/>
      <c r="FR36"/>
      <c r="FS36"/>
      <c r="FT36"/>
      <c r="FU36"/>
      <c r="FV36"/>
      <c r="FW36"/>
      <c r="FX36"/>
      <c r="FY36"/>
      <c r="FZ36"/>
      <c r="GA36"/>
      <c r="GB36"/>
      <c r="GC36"/>
      <c r="GD36"/>
      <c r="GE36"/>
      <c r="GF36"/>
      <c r="GG36"/>
      <c r="GH36"/>
      <c r="GI36"/>
      <c r="GJ36"/>
      <c r="GK36"/>
      <c r="GL36"/>
      <c r="GM36"/>
      <c r="GN36"/>
      <c r="GO36"/>
      <c r="GP36"/>
      <c r="GQ36"/>
      <c r="GR36"/>
      <c r="GS36"/>
      <c r="GT36"/>
      <c r="GU36"/>
      <c r="GV36"/>
      <c r="GW36"/>
      <c r="GX36"/>
      <c r="GY36"/>
      <c r="GZ36"/>
      <c r="HA36"/>
      <c r="HB36"/>
      <c r="HC36"/>
      <c r="HD36"/>
      <c r="HE36"/>
      <c r="HF36"/>
      <c r="HG36"/>
      <c r="HH36"/>
      <c r="HI36"/>
      <c r="HJ36"/>
      <c r="HK36"/>
      <c r="HL36"/>
      <c r="HM36"/>
      <c r="HN36"/>
      <c r="HO36"/>
      <c r="HP36"/>
      <c r="HQ36"/>
      <c r="HR36"/>
      <c r="HS36"/>
      <c r="HT36"/>
      <c r="HU36"/>
      <c r="HV36"/>
      <c r="HW36"/>
      <c r="HX36"/>
      <c r="HY36"/>
      <c r="HZ36"/>
      <c r="IA36"/>
      <c r="IB36"/>
      <c r="IC36"/>
      <c r="ID36"/>
      <c r="IE36"/>
      <c r="IF36"/>
      <c r="IG36"/>
      <c r="IH36"/>
      <c r="II36"/>
      <c r="IJ36"/>
      <c r="IK36"/>
      <c r="IL36"/>
      <c r="IM36"/>
      <c r="IN36"/>
      <c r="IO36"/>
      <c r="IP36"/>
      <c r="IQ36"/>
      <c r="IR36"/>
      <c r="IS36"/>
      <c r="IT36"/>
      <c r="IU36"/>
      <c r="IV36"/>
      <c r="IW36"/>
      <c r="IX36"/>
      <c r="IY36"/>
      <c r="IZ36"/>
      <c r="JA36"/>
      <c r="JB36"/>
      <c r="JC36"/>
      <c r="JD36"/>
      <c r="JE36"/>
      <c r="JF36"/>
      <c r="JG36"/>
      <c r="JH36"/>
      <c r="JI36"/>
      <c r="JJ36"/>
      <c r="JK36"/>
      <c r="JL36"/>
      <c r="JM36"/>
      <c r="JN36"/>
      <c r="JO36"/>
      <c r="JP36"/>
      <c r="JQ36"/>
      <c r="JR36"/>
      <c r="JS36"/>
      <c r="JT36"/>
      <c r="JU36"/>
      <c r="JV36"/>
      <c r="JW36"/>
      <c r="JX36"/>
      <c r="JY36"/>
      <c r="JZ36"/>
      <c r="KA36"/>
      <c r="KB36"/>
      <c r="KC36"/>
      <c r="KD36"/>
      <c r="KE36"/>
      <c r="KF36"/>
      <c r="KG36"/>
      <c r="KH36"/>
      <c r="KI36"/>
      <c r="KJ36"/>
      <c r="KK36"/>
      <c r="KL36"/>
      <c r="KM36"/>
      <c r="KN36"/>
      <c r="KO36"/>
      <c r="KP36"/>
      <c r="KQ36"/>
      <c r="KR36"/>
      <c r="KS36"/>
      <c r="KT36"/>
      <c r="KU36"/>
      <c r="KV36"/>
      <c r="KW36"/>
      <c r="KX36"/>
      <c r="KY36"/>
      <c r="KZ36"/>
      <c r="LA36"/>
      <c r="LB36"/>
      <c r="LC36"/>
      <c r="LD36"/>
      <c r="LE36"/>
      <c r="LF36"/>
      <c r="LG36"/>
      <c r="LH36"/>
      <c r="LI36"/>
      <c r="LJ36"/>
      <c r="LK36"/>
      <c r="LL36"/>
      <c r="LM36"/>
      <c r="LN36"/>
      <c r="LO36"/>
      <c r="LP36"/>
      <c r="LQ36"/>
      <c r="LR36"/>
      <c r="LS36"/>
      <c r="LT36"/>
      <c r="LU36"/>
      <c r="LV36"/>
      <c r="LW36"/>
      <c r="LX36"/>
      <c r="LY36"/>
      <c r="LZ36"/>
      <c r="MA36"/>
      <c r="MB36"/>
      <c r="MC36"/>
      <c r="MD36"/>
      <c r="ME36"/>
      <c r="MF36"/>
      <c r="MG36"/>
      <c r="MH36"/>
      <c r="MI36"/>
      <c r="MJ36"/>
      <c r="MK36"/>
      <c r="ML36"/>
      <c r="MM36"/>
      <c r="MN36"/>
      <c r="MO36"/>
      <c r="MP36"/>
      <c r="MQ36"/>
      <c r="MR36"/>
      <c r="MS36"/>
      <c r="MT36"/>
      <c r="MU36"/>
      <c r="MV36"/>
      <c r="MW36"/>
      <c r="MX36"/>
      <c r="MY36"/>
      <c r="MZ36"/>
      <c r="NA36"/>
      <c r="NB36"/>
      <c r="NC36"/>
      <c r="ND36"/>
      <c r="NE36"/>
      <c r="NF36"/>
      <c r="NG36"/>
      <c r="NH36"/>
      <c r="NI36"/>
      <c r="NJ36"/>
      <c r="NK36"/>
      <c r="NL36"/>
      <c r="NM36"/>
      <c r="NN36"/>
      <c r="NO36"/>
      <c r="NP36"/>
      <c r="NQ36"/>
      <c r="NR36"/>
      <c r="NS36"/>
      <c r="NT36"/>
      <c r="NU36"/>
      <c r="NV36"/>
      <c r="NW36"/>
      <c r="NX36"/>
      <c r="NY36"/>
      <c r="NZ36"/>
      <c r="OA36"/>
      <c r="OB36"/>
      <c r="OC36"/>
      <c r="OD36"/>
      <c r="OE36"/>
      <c r="OF36"/>
      <c r="OG36"/>
      <c r="OH36"/>
      <c r="OI36"/>
      <c r="OJ36"/>
      <c r="OK36"/>
      <c r="OL36"/>
      <c r="OM36"/>
      <c r="ON36"/>
      <c r="OO36"/>
      <c r="OP36"/>
      <c r="OQ36"/>
      <c r="OR36"/>
      <c r="OS36"/>
      <c r="OT36"/>
      <c r="OU36"/>
      <c r="OV36"/>
      <c r="OW36"/>
      <c r="OX36"/>
      <c r="OY36"/>
      <c r="OZ36"/>
      <c r="PA36"/>
      <c r="PB36"/>
      <c r="PC36"/>
      <c r="PD36"/>
      <c r="PE36"/>
      <c r="PF36"/>
      <c r="PG36"/>
      <c r="PH36"/>
      <c r="PI36"/>
      <c r="PJ36"/>
      <c r="PK36"/>
      <c r="PL36"/>
      <c r="PM36"/>
      <c r="PN36"/>
      <c r="PO36"/>
      <c r="PP36"/>
      <c r="PQ36"/>
      <c r="PR36"/>
      <c r="PS36"/>
      <c r="PT36"/>
      <c r="PU36"/>
      <c r="PV36"/>
      <c r="PW36"/>
      <c r="PX36"/>
      <c r="PY36"/>
      <c r="PZ36"/>
      <c r="QA36"/>
      <c r="QB36"/>
      <c r="QC36"/>
      <c r="QD36"/>
      <c r="QE36"/>
      <c r="QF36"/>
      <c r="QG36"/>
      <c r="QH36"/>
      <c r="QI36"/>
      <c r="QJ36"/>
      <c r="QK36"/>
      <c r="QL36"/>
      <c r="QM36"/>
      <c r="QN36"/>
      <c r="QO36"/>
      <c r="QP36"/>
      <c r="QQ36"/>
      <c r="QR36"/>
      <c r="QS36"/>
      <c r="QT36"/>
      <c r="QU36"/>
      <c r="QV36"/>
      <c r="QW36"/>
      <c r="QX36"/>
      <c r="QY36"/>
      <c r="QZ36"/>
      <c r="RA36"/>
      <c r="RB36"/>
      <c r="RC36"/>
      <c r="RD36"/>
      <c r="RE36"/>
      <c r="RF36"/>
      <c r="RG36"/>
      <c r="RH36"/>
      <c r="RI36"/>
      <c r="RJ36"/>
      <c r="RK36"/>
      <c r="RL36"/>
      <c r="RM36"/>
      <c r="RN36"/>
      <c r="RO36"/>
      <c r="RP36"/>
      <c r="RQ36"/>
      <c r="RR36"/>
      <c r="RS36"/>
      <c r="RT36"/>
      <c r="RU36"/>
      <c r="RV36"/>
      <c r="RW36"/>
      <c r="RX36"/>
      <c r="RY36"/>
      <c r="RZ36"/>
      <c r="SA36"/>
      <c r="SB36"/>
      <c r="SC36"/>
      <c r="SD36"/>
      <c r="SE36"/>
      <c r="SF36"/>
      <c r="SG36"/>
      <c r="SH36"/>
      <c r="SI36"/>
      <c r="SJ36"/>
      <c r="SK36"/>
      <c r="SL36"/>
      <c r="SM36"/>
      <c r="SN36"/>
      <c r="SO36"/>
      <c r="SP36"/>
      <c r="SQ36"/>
      <c r="SR36"/>
      <c r="SS36"/>
      <c r="ST36"/>
      <c r="SU36"/>
      <c r="SV36"/>
      <c r="SW36"/>
      <c r="SX36"/>
      <c r="SY36"/>
      <c r="SZ36"/>
      <c r="TA36"/>
      <c r="TB36"/>
      <c r="TC36"/>
      <c r="TD36"/>
      <c r="TE36"/>
      <c r="TF36"/>
      <c r="TG36"/>
      <c r="TH36"/>
      <c r="TI36"/>
      <c r="TJ36"/>
      <c r="TK36"/>
      <c r="TL36"/>
      <c r="TM36"/>
      <c r="TN36"/>
      <c r="TO36"/>
      <c r="TP36"/>
      <c r="TQ36"/>
      <c r="TR36"/>
      <c r="TS36"/>
      <c r="TT36"/>
      <c r="TU36"/>
      <c r="TV36"/>
      <c r="TW36"/>
      <c r="TX36"/>
      <c r="TY36"/>
      <c r="TZ36"/>
      <c r="UA36"/>
      <c r="UB36"/>
      <c r="UC36"/>
      <c r="UD36"/>
      <c r="UE36"/>
      <c r="UF36"/>
      <c r="UG36"/>
      <c r="UH36"/>
      <c r="UI36"/>
      <c r="UJ36"/>
      <c r="UK36"/>
      <c r="UL36"/>
      <c r="UM36"/>
      <c r="UN36"/>
      <c r="UO36"/>
      <c r="UP36"/>
      <c r="UQ36"/>
      <c r="UR36"/>
      <c r="US36"/>
      <c r="UT36"/>
      <c r="UU36"/>
      <c r="UV36"/>
      <c r="UW36"/>
      <c r="UX36"/>
      <c r="UY36"/>
      <c r="UZ36"/>
      <c r="VA36"/>
      <c r="VB36"/>
      <c r="VC36"/>
      <c r="VD36"/>
      <c r="VE36"/>
      <c r="VF36"/>
      <c r="VG36"/>
      <c r="VH36"/>
      <c r="VI36"/>
      <c r="VJ36"/>
      <c r="VK36"/>
      <c r="VL36"/>
      <c r="VM36"/>
      <c r="VN36"/>
      <c r="VO36"/>
      <c r="VP36"/>
      <c r="VQ36"/>
      <c r="VR36"/>
      <c r="VS36"/>
      <c r="VT36"/>
      <c r="VU36"/>
      <c r="VV36"/>
      <c r="VW36"/>
      <c r="VX36"/>
      <c r="VY36"/>
      <c r="VZ36"/>
      <c r="WA36"/>
      <c r="WB36"/>
      <c r="WC36"/>
      <c r="WD36"/>
      <c r="WE36"/>
      <c r="WF36"/>
      <c r="WG36"/>
      <c r="WH36"/>
      <c r="WI36"/>
      <c r="WJ36"/>
      <c r="WK36"/>
      <c r="WL36"/>
      <c r="WM36"/>
      <c r="WN36"/>
      <c r="WO36"/>
      <c r="WP36"/>
      <c r="WQ36"/>
      <c r="WR36"/>
      <c r="WS36"/>
      <c r="WT36"/>
      <c r="WU36"/>
      <c r="WV36"/>
      <c r="WW36"/>
      <c r="WX36"/>
      <c r="WY36"/>
      <c r="WZ36"/>
      <c r="XA36"/>
      <c r="XB36"/>
      <c r="XC36"/>
      <c r="XD36"/>
      <c r="XE36"/>
      <c r="XF36"/>
      <c r="XG36"/>
      <c r="XH36"/>
      <c r="XI36"/>
      <c r="XJ36"/>
      <c r="XK36"/>
      <c r="XL36"/>
      <c r="XM36"/>
      <c r="XN36"/>
      <c r="XO36"/>
      <c r="XP36"/>
      <c r="XQ36"/>
      <c r="XR36"/>
      <c r="XS36"/>
      <c r="XT36"/>
      <c r="XU36"/>
      <c r="XV36"/>
      <c r="XW36"/>
      <c r="XX36"/>
      <c r="XY36"/>
      <c r="XZ36"/>
      <c r="YA36"/>
      <c r="YB36"/>
      <c r="YC36"/>
      <c r="YD36"/>
      <c r="YE36"/>
      <c r="YF36"/>
      <c r="YG36"/>
      <c r="YH36"/>
      <c r="YI36"/>
      <c r="YJ36"/>
      <c r="YK36"/>
      <c r="YL36"/>
      <c r="YM36"/>
      <c r="YN36"/>
      <c r="YO36"/>
      <c r="YP36"/>
      <c r="YQ36"/>
      <c r="YR36"/>
      <c r="YS36"/>
      <c r="YT36"/>
      <c r="YU36"/>
      <c r="YV36"/>
      <c r="YW36"/>
      <c r="YX36"/>
      <c r="YY36"/>
      <c r="YZ36"/>
      <c r="ZA36"/>
      <c r="ZB36"/>
      <c r="ZC36"/>
      <c r="ZD36"/>
      <c r="ZE36"/>
    </row>
    <row r="37" spans="2:681" x14ac:dyDescent="0.2">
      <c r="B37" s="34" t="s">
        <v>25</v>
      </c>
      <c r="C37" s="26"/>
      <c r="D37" s="29"/>
      <c r="E37" s="29"/>
      <c r="F37" s="29"/>
      <c r="G37"/>
      <c r="H37" s="26"/>
      <c r="I37" s="26"/>
      <c r="J37" s="26"/>
      <c r="K37"/>
      <c r="L37" s="33"/>
      <c r="M37" s="33"/>
      <c r="N37"/>
      <c r="O37"/>
      <c r="P37"/>
      <c r="Q37"/>
      <c r="R37"/>
      <c r="S37"/>
      <c r="T37" s="33"/>
      <c r="U37"/>
      <c r="V37"/>
      <c r="W37"/>
      <c r="X37"/>
      <c r="Y37"/>
      <c r="Z37"/>
      <c r="AA37"/>
      <c r="AB37"/>
      <c r="AC37"/>
      <c r="AD37"/>
      <c r="AE37"/>
      <c r="AF37"/>
      <c r="AG37"/>
      <c r="AH37"/>
      <c r="AI37"/>
      <c r="AJ37"/>
      <c r="AK37"/>
      <c r="AL37"/>
      <c r="AM37" s="33"/>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row>
    <row r="38" spans="2:681" x14ac:dyDescent="0.2">
      <c r="B38" s="34" t="s">
        <v>11</v>
      </c>
      <c r="C38" s="26"/>
      <c r="D38" s="29"/>
      <c r="E38" s="29"/>
      <c r="F38" s="29"/>
      <c r="G38"/>
      <c r="H38" s="26"/>
      <c r="I38" s="26"/>
      <c r="J38" s="26"/>
      <c r="K38"/>
      <c r="L38" s="33">
        <v>4</v>
      </c>
      <c r="M38" s="33">
        <v>4</v>
      </c>
      <c r="N38" s="26">
        <v>6</v>
      </c>
      <c r="O38" s="26">
        <v>5</v>
      </c>
      <c r="P38" s="26">
        <v>5</v>
      </c>
      <c r="Q38" s="26">
        <v>5</v>
      </c>
      <c r="R38" s="26">
        <v>6</v>
      </c>
      <c r="S38" s="26">
        <v>7</v>
      </c>
      <c r="T38" s="33">
        <f t="array" ref="T38">SUM(IF([1]Data19!$L$2:$L$2000="10",IF([1]Data19!$O$2:$O$2000="U",IF([1]Data19!$K$2:$K$2000="DR",1,0))))+SUM(IF([1]Data19!$L$2:$L$2000="10",IF([1]Data19!$O$2:$O$2000="U",IF([1]Data19!$K$2:$K$2000="PASS",1,0))))+SUM(IF([1]Data19!$L$2:$L$2000="10",IF([1]Data19!$O$2:$O$2000="",IF([1]Data19!$K$2:$K$2000="DR",1,0))))+SUM(IF([1]Data19!$L$2:$L$2000="10",IF([1]Data19!$O$2:$O$2000="",IF([1]Data19!$K$2:$K$2000="PASS",1,0))))</f>
        <v>8</v>
      </c>
      <c r="U38" s="26">
        <v>8</v>
      </c>
      <c r="V38" s="26">
        <v>8</v>
      </c>
      <c r="W38" s="26">
        <v>9</v>
      </c>
      <c r="X38" s="26">
        <v>7</v>
      </c>
      <c r="Y38" s="26">
        <v>10</v>
      </c>
      <c r="Z38" s="26">
        <v>10</v>
      </c>
      <c r="AA38" s="26">
        <v>10</v>
      </c>
      <c r="AB38" s="26">
        <v>12</v>
      </c>
      <c r="AC38" s="26">
        <v>14</v>
      </c>
      <c r="AD38" s="26">
        <v>12</v>
      </c>
      <c r="AE38" s="26">
        <v>12</v>
      </c>
      <c r="AF38" s="26">
        <v>11</v>
      </c>
      <c r="AG38" s="26">
        <v>12</v>
      </c>
      <c r="AH38" s="26">
        <v>12</v>
      </c>
      <c r="AI38" s="26">
        <v>12</v>
      </c>
      <c r="AJ38" s="26">
        <v>10</v>
      </c>
      <c r="AK38" s="26">
        <v>11</v>
      </c>
      <c r="AL38" s="26">
        <v>12</v>
      </c>
      <c r="AM38" s="33">
        <v>12</v>
      </c>
      <c r="AN38" s="26">
        <v>12</v>
      </c>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row>
    <row r="39" spans="2:681" x14ac:dyDescent="0.2">
      <c r="B39" s="34"/>
      <c r="C39" s="26"/>
      <c r="D39" s="29"/>
      <c r="E39" s="29"/>
      <c r="F39" s="29"/>
      <c r="G39"/>
      <c r="H39" s="26"/>
      <c r="I39" s="26"/>
      <c r="J39" s="26"/>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row>
    <row r="40" spans="2:681" x14ac:dyDescent="0.2">
      <c r="B40" s="8" t="s">
        <v>26</v>
      </c>
      <c r="C40" s="26"/>
      <c r="D40" s="29"/>
      <c r="E40" s="29"/>
      <c r="F40" s="29"/>
      <c r="G40"/>
      <c r="H40" s="26"/>
      <c r="I40" s="26"/>
      <c r="J40" s="26"/>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row>
    <row r="41" spans="2:681" x14ac:dyDescent="0.2">
      <c r="B41" s="31" t="s">
        <v>6</v>
      </c>
      <c r="C41" s="26"/>
      <c r="D41" s="29">
        <v>5</v>
      </c>
      <c r="E41" s="29">
        <v>0</v>
      </c>
      <c r="F41" s="29">
        <v>51</v>
      </c>
      <c r="G41" s="26">
        <v>56</v>
      </c>
      <c r="H41" s="26">
        <v>56</v>
      </c>
      <c r="I41" s="26">
        <v>61</v>
      </c>
      <c r="J41" s="26">
        <v>61</v>
      </c>
      <c r="K41" s="26">
        <v>70</v>
      </c>
      <c r="L41" s="33">
        <v>76</v>
      </c>
      <c r="M41" s="33">
        <v>80</v>
      </c>
      <c r="N41" s="26">
        <v>83</v>
      </c>
      <c r="O41" s="26">
        <v>87</v>
      </c>
      <c r="P41" s="26">
        <v>90</v>
      </c>
      <c r="Q41" s="26">
        <v>96</v>
      </c>
      <c r="R41" s="26">
        <v>104</v>
      </c>
      <c r="S41" s="26">
        <v>113</v>
      </c>
      <c r="T41" s="33">
        <f t="array" ref="T41">SUM(IF([1]Data19!$L$2:$L$2000="01",IF([1]Data19!$O$2:$O$2000="Y",IF([1]Data19!$K$2:$K$2000="DR",1,0))))+SUM(IF([1]Data19!$L$2:$L$2000="01",IF([1]Data19!$O$2:$O$2000="Y",IF([1]Data19!$K$2:$K$2000="PASS",1,0))))+SUM(IF([1]Data19!$L$2:$L$2000="03",IF([1]Data19!$O$2:$O$2000="Y",IF([1]Data19!$K$2:$K$2000="DR",1,0))))+SUM(IF([1]Data19!$L$2:$L$2000="03",IF([1]Data19!$O$2:$O$2000="Y",IF([1]Data19!$K$2:$K$2000="PASS",1,0))))+SUM(IF([1]Data19!$L$2:$L$2000="05",IF([1]Data19!$O$2:$O$2000="Y",IF([1]Data19!$K$2:$K$2000="DR",1,0))))+SUM(IF([1]Data19!$L$2:$L$2000="05",IF([1]Data19!$O$2:$O$2000="Y",IF([1]Data19!$K$2:$K$2000="PASS",1,0))))+SUM(IF([1]Data19!$L$2:$L$2000="06",IF([1]Data19!$O$2:$O$2000="Y",IF([1]Data19!$K$2:$K$2000="DR",1,0))))+SUM(IF([1]Data19!$L$2:$L$2000="07",IF([1]Data19!$O$2:$O$2000="Y",IF([1]Data19!$K$2:$K$2000="DR",1,0))))+SUM(IF([1]Data19!$L$2:$L$2000="14",IF([1]Data19!$O$2:$O$2000="Y",IF([1]Data19!$K$2:$K$2000="DR",1,0))))+SUM(IF([1]Data19!$L$2:$L$2000="14",IF([1]Data19!$O$2:$O$2000="Y",IF([1]Data19!$K$2:$K$2000="PASS",1,0))))+SUM(IF([1]Data19!$L$2:$L$2000="19",IF([1]Data19!$O$2:$O$2000="Y",IF([1]Data19!$K$2:$K$2000="DR",1,0))))+SUM(IF([1]Data19!$L$2:$L$2000="19",IF([1]Data19!$O$2:$O$2000="Y",IF([1]Data19!$K$2:$K$2000="PASS",1,0))))+SUM(IF([1]Data19!$L$2:$L$2000="20",IF([1]Data19!$O$2:$O$2000="Y",IF([1]Data19!$K$2:$K$2000="DR",1,0))))+SUM(IF([1]Data19!$L$2:$L$2000="20",IF([1]Data19!$O$2:$O$2000="Y",IF([1]Data19!$K$2:$K$2000="PASS",1,0))))+SUM(IF([1]Data19!$L$2:$L$2000="21",IF([1]Data19!$O$2:$O$2000="Y",IF([1]Data19!$K$2:$K$2000="DR",1,0))))+SUM(IF([1]Data19!$L$2:$L$2000="21",IF([1]Data19!$O$2:$O$2000="Y",IF([1]Data19!$K$2:$K$2000="PASS",1,0))))+SUM(IF([1]Data19!$L$2:$L$2000="22",IF([1]Data19!$O$2:$O$2000="Y",IF([1]Data19!$K$2:$K$2000="DR",1,0))))+SUM(IF([1]Data19!$L$2:$L$2000="22",IF([1]Data19!$O$2:$O$2000="Y",IF([1]Data19!$K$2:$K$2000="PASS",1,0))))+SUM(IF([1]Data19!$L$2:$L$2000="23",IF([1]Data19!$O$2:$O$2000="Y",IF([1]Data19!$K$2:$K$2000="DR",1,0))))+SUM(IF([1]Data19!$L$2:$L$2000="23",IF([1]Data19!$O$2:$O$2000="Y",IF([1]Data19!$K$2:$K$2000="PASS",1,0))))+SUM(IF([1]Data19!$L$2:$L$2000="24",IF([1]Data19!$O$2:$O$2000="Y",IF([1]Data19!$K$2:$K$2000="DR",1,0))))+SUM(IF([1]Data19!$L$2:$L$2000="24",IF([1]Data19!$O$2:$O$2000="Y",IF([1]Data19!$K$2:$K$2000="PASS",1,0))))+SUM(IF([1]Data19!$L$2:$L$2000="25",IF([1]Data19!$O$2:$O$2000="Y",IF([1]Data19!$K$2:$K$2000="DR",1,0))))+SUM(IF([1]Data19!$L$2:$L$2000="25",IF([1]Data19!$O$2:$O$2000="Y",IF([1]Data19!$K$2:$K$2000="PASS",1,0))))+SUM(IF([1]Data19!$L$2:$L$2000="26",IF([1]Data19!$O$2:$O$2000="Y",IF([1]Data19!$K$2:$K$2000="DR",1,0))))+SUM(IF([1]Data19!$L$2:$L$2000="26",IF([1]Data19!$O$2:$O$2000="Y",IF([1]Data19!$K$2:$K$2000="PASS",1,0))))+SUM(IF([1]Data19!$L$2:$L$2000="27",IF([1]Data19!$O$2:$O$2000="Y",IF([1]Data19!$K$2:$K$2000="DR",1,0))))+SUM(IF([1]Data19!$L$2:$L$2000="27",IF([1]Data19!$O$2:$O$2000="Y",IF([1]Data19!$K$2:$K$2000="PASS",1,0))))+SUM(IF([1]Data19!$L$2:$L$2000="28",IF([1]Data19!$O$2:$O$2000="Y",IF([1]Data19!$K$2:$K$2000="DR",1,0))))+SUM(IF([1]Data19!$L$2:$L$2000="28",IF([1]Data19!$O$2:$O$2000="Y",IF([1]Data19!$K$2:$K$2000="PASS",1,0))))+SUM(IF([1]Data19!$L$2:$L$2000="29",IF([1]Data19!$O$2:$O$2000="Y",IF([1]Data19!$K$2:$K$2000="DR",1,0))))+SUM(IF([1]Data19!$L$2:$L$2000="29",IF([1]Data19!$O$2:$O$2000="Y",IF([1]Data19!$K$2:$K$2000="PASS",1,0))))+SUM(IF([1]Data19!$L$2:$L$2000="30",IF([1]Data19!$O$2:$O$2000="Y",IF([1]Data19!$K$2:$K$2000="DR",1,0))))+SUM(IF([1]Data19!$L$2:$L$2000="30",IF([1]Data19!$O$2:$O$2000="Y",IF([1]Data19!$K$2:$K$2000="PASS",1,0))))</f>
        <v>119</v>
      </c>
      <c r="U41" s="26">
        <v>125</v>
      </c>
      <c r="V41" s="26">
        <v>130</v>
      </c>
      <c r="W41" s="26">
        <v>136</v>
      </c>
      <c r="X41" s="26">
        <v>136</v>
      </c>
      <c r="Y41" s="26">
        <v>143</v>
      </c>
      <c r="Z41" s="26">
        <v>144</v>
      </c>
      <c r="AA41" s="26">
        <v>145</v>
      </c>
      <c r="AB41" s="26">
        <v>152</v>
      </c>
      <c r="AC41" s="26">
        <v>159</v>
      </c>
      <c r="AD41" s="26">
        <v>164</v>
      </c>
      <c r="AE41" s="26">
        <v>169</v>
      </c>
      <c r="AF41" s="26">
        <v>172</v>
      </c>
      <c r="AG41" s="26">
        <v>172</v>
      </c>
      <c r="AH41" s="26">
        <v>176</v>
      </c>
      <c r="AI41" s="26">
        <v>178</v>
      </c>
      <c r="AJ41" s="26">
        <v>181</v>
      </c>
      <c r="AK41" s="26">
        <v>186</v>
      </c>
      <c r="AL41" s="26">
        <v>186</v>
      </c>
      <c r="AM41" s="33">
        <v>189</v>
      </c>
      <c r="AN41" s="26">
        <v>191</v>
      </c>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row>
    <row r="42" spans="2:681" x14ac:dyDescent="0.2">
      <c r="B42" s="31" t="s">
        <v>7</v>
      </c>
      <c r="C42" s="26"/>
      <c r="D42" s="29">
        <v>5</v>
      </c>
      <c r="E42" s="29">
        <v>2</v>
      </c>
      <c r="F42" s="29">
        <v>74</v>
      </c>
      <c r="G42" s="26">
        <v>82</v>
      </c>
      <c r="H42" s="26">
        <v>88</v>
      </c>
      <c r="I42" s="26">
        <v>92</v>
      </c>
      <c r="J42" s="26">
        <v>95</v>
      </c>
      <c r="K42" s="26">
        <v>104</v>
      </c>
      <c r="L42" s="33">
        <v>114</v>
      </c>
      <c r="M42" s="33">
        <v>125</v>
      </c>
      <c r="N42" s="26">
        <v>134</v>
      </c>
      <c r="O42" s="26">
        <v>139</v>
      </c>
      <c r="P42" s="26">
        <v>148</v>
      </c>
      <c r="Q42" s="26">
        <v>154</v>
      </c>
      <c r="R42" s="26">
        <v>164</v>
      </c>
      <c r="S42" s="26">
        <v>175</v>
      </c>
      <c r="T42" s="33">
        <f t="array" ref="T42">SUM(IF([1]Data19!$L$2:$L$2000="01",IF([1]Data19!$O$2:$O$2000="N",IF([1]Data19!$K$2:$K$2000="DR",1,0))))+SUM(IF([1]Data19!$L$2:$L$2000="01",IF([1]Data19!$O$2:$O$2000="N",IF([1]Data19!$K$2:$K$2000="PASS",1,0))))+SUM(IF([1]Data19!$L$2:$L$2000="03",IF([1]Data19!$O$2:$O$2000="N",IF([1]Data19!$K$2:$K$2000="DR",1,0))))+SUM(IF([1]Data19!$L$2:$L$2000="03",IF([1]Data19!$O$2:$O$2000="N",IF([1]Data19!$K$2:$K$2000="PASS",1,0))))+SUM(IF([1]Data19!$L$2:$L$2000="05",IF([1]Data19!$O$2:$O$2000="N",IF([1]Data19!$K$2:$K$2000="DR",1,0))))+SUM(IF([1]Data19!$L$2:$L$2000="05",IF([1]Data19!$O$2:$O$2000="N",IF([1]Data19!$K$2:$K$2000="PASS",1,0))))+SUM(IF([1]Data19!$L$2:$L$2000="06",IF([1]Data19!$O$2:$O$2000="N",IF([1]Data19!$K$2:$K$2000="DR",1,0))))+SUM(IF([1]Data19!$L$2:$L$2000="07",IF([1]Data19!$O$2:$O$2000="N",IF([1]Data19!$K$2:$K$2000="DR",1,0))))+SUM(IF([1]Data19!$L$2:$L$2000="14",IF([1]Data19!$O$2:$O$2000="N",IF([1]Data19!$K$2:$K$2000="DR",1,0))))+SUM(IF([1]Data19!$L$2:$L$2000="14",IF([1]Data19!$O$2:$O$2000="N",IF([1]Data19!$K$2:$K$2000="PASS",1,0))))+SUM(IF([1]Data19!$L$2:$L$2000="19",IF([1]Data19!$O$2:$O$2000="N",IF([1]Data19!$K$2:$K$2000="DR",1,0))))+SUM(IF([1]Data19!$L$2:$L$2000="19",IF([1]Data19!$O$2:$O$2000="N",IF([1]Data19!$K$2:$K$2000="PASS",1,0))))+SUM(IF([1]Data19!$L$2:$L$2000="20",IF([1]Data19!$O$2:$O$2000="N",IF([1]Data19!$K$2:$K$2000="DR",1,0))))+SUM(IF([1]Data19!$L$2:$L$2000="20",IF([1]Data19!$O$2:$O$2000="N",IF([1]Data19!$K$2:$K$2000="PASS",1,0))))+SUM(IF([1]Data19!$L$2:$L$2000="21",IF([1]Data19!$O$2:$O$2000="N",IF([1]Data19!$K$2:$K$2000="DR",1,0))))+SUM(IF([1]Data19!$L$2:$L$2000="21",IF([1]Data19!$O$2:$O$2000="N",IF([1]Data19!$K$2:$K$2000="PASS",1,0))))+SUM(IF([1]Data19!$L$2:$L$2000="22",IF([1]Data19!$O$2:$O$2000="N",IF([1]Data19!$K$2:$K$2000="DR",1,0))))+SUM(IF([1]Data19!$L$2:$L$2000="22",IF([1]Data19!$O$2:$O$2000="N",IF([1]Data19!$K$2:$K$2000="PASS",1,0))))+SUM(IF([1]Data19!$L$2:$L$2000="23",IF([1]Data19!$O$2:$O$2000="N",IF([1]Data19!$K$2:$K$2000="DR",1,0))))+SUM(IF([1]Data19!$L$2:$L$2000="23",IF([1]Data19!$O$2:$O$2000="N",IF([1]Data19!$K$2:$K$2000="PASS",1,0))))+SUM(IF([1]Data19!$L$2:$L$2000="24",IF([1]Data19!$O$2:$O$2000="N",IF([1]Data19!$K$2:$K$2000="DR",1,0))))+SUM(IF([1]Data19!$L$2:$L$2000="24",IF([1]Data19!$O$2:$O$2000="N",IF([1]Data19!$K$2:$K$2000="PASS",1,0))))+SUM(IF([1]Data19!$L$2:$L$2000="25",IF([1]Data19!$O$2:$O$2000="N",IF([1]Data19!$K$2:$K$2000="DR",1,0))))+SUM(IF([1]Data19!$L$2:$L$2000="25",IF([1]Data19!$O$2:$O$2000="N",IF([1]Data19!$K$2:$K$2000="PASS",1,0))))+SUM(IF([1]Data19!$L$2:$L$2000="26",IF([1]Data19!$O$2:$O$2000="N",IF([1]Data19!$K$2:$K$2000="DR",1,0))))+SUM(IF([1]Data19!$L$2:$L$2000="26",IF([1]Data19!$O$2:$O$2000="N",IF([1]Data19!$K$2:$K$2000="PASS",1,0))))+SUM(IF([1]Data19!$L$2:$L$2000="27",IF([1]Data19!$O$2:$O$2000="N",IF([1]Data19!$K$2:$K$2000="DR",1,0))))+SUM(IF([1]Data19!$L$2:$L$2000="27",IF([1]Data19!$O$2:$O$2000="N",IF([1]Data19!$K$2:$K$2000="PASS",1,0))))+SUM(IF([1]Data19!$L$2:$L$2000="28",IF([1]Data19!$O$2:$O$2000="N",IF([1]Data19!$K$2:$K$2000="DR",1,0))))+SUM(IF([1]Data19!$L$2:$L$2000="28",IF([1]Data19!$O$2:$O$2000="N",IF([1]Data19!$K$2:$K$2000="PASS",1,0))))+SUM(IF([1]Data19!$L$2:$L$2000="29",IF([1]Data19!$O$2:$O$2000="N",IF([1]Data19!$K$2:$K$2000="DR",1,0))))+SUM(IF([1]Data19!$L$2:$L$2000="29",IF([1]Data19!$O$2:$O$2000="N",IF([1]Data19!$K$2:$K$2000="PASS",1,0))))+SUM(IF([1]Data19!$L$2:$L$2000="30",IF([1]Data19!$O$2:$O$2000="N",IF([1]Data19!$K$2:$K$2000="DR",1,0))))+SUM(IF([1]Data19!$L$2:$L$2000="30",IF([1]Data19!$O$2:$O$2000="N",IF([1]Data19!$K$2:$K$2000="PASS",1,0))))</f>
        <v>178</v>
      </c>
      <c r="U42" s="26">
        <v>183</v>
      </c>
      <c r="V42" s="26">
        <v>191</v>
      </c>
      <c r="W42" s="26">
        <v>197</v>
      </c>
      <c r="X42" s="26">
        <v>201</v>
      </c>
      <c r="Y42" s="26">
        <v>207</v>
      </c>
      <c r="Z42" s="26">
        <v>215</v>
      </c>
      <c r="AA42" s="26">
        <v>220</v>
      </c>
      <c r="AB42" s="26">
        <v>228</v>
      </c>
      <c r="AC42" s="26">
        <v>237</v>
      </c>
      <c r="AD42" s="26">
        <v>243</v>
      </c>
      <c r="AE42" s="26">
        <v>255</v>
      </c>
      <c r="AF42" s="26">
        <v>258</v>
      </c>
      <c r="AG42" s="26">
        <v>262</v>
      </c>
      <c r="AH42" s="26">
        <v>267</v>
      </c>
      <c r="AI42" s="26">
        <v>279</v>
      </c>
      <c r="AJ42" s="26">
        <v>292</v>
      </c>
      <c r="AK42" s="26">
        <v>300</v>
      </c>
      <c r="AL42" s="26">
        <v>307</v>
      </c>
      <c r="AM42" s="33">
        <v>314</v>
      </c>
      <c r="AN42" s="26">
        <v>322</v>
      </c>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row>
    <row r="43" spans="2:681" x14ac:dyDescent="0.2">
      <c r="B43" s="38" t="s">
        <v>27</v>
      </c>
      <c r="C43" s="26"/>
      <c r="D43" s="29">
        <v>0</v>
      </c>
      <c r="E43" s="29">
        <v>0</v>
      </c>
      <c r="F43" s="29">
        <v>10</v>
      </c>
      <c r="G43" s="26">
        <v>10</v>
      </c>
      <c r="H43" s="26">
        <v>14</v>
      </c>
      <c r="I43" s="26">
        <v>15</v>
      </c>
      <c r="J43" s="26">
        <v>17</v>
      </c>
      <c r="K43" s="26">
        <v>18</v>
      </c>
      <c r="L43" s="39">
        <v>27</v>
      </c>
      <c r="M43" s="39">
        <v>29</v>
      </c>
      <c r="N43" s="26">
        <v>34</v>
      </c>
      <c r="O43" s="26">
        <v>38</v>
      </c>
      <c r="P43" s="26">
        <v>40</v>
      </c>
      <c r="Q43" s="26">
        <v>41</v>
      </c>
      <c r="R43" s="26">
        <v>35</v>
      </c>
      <c r="S43" s="26">
        <v>38</v>
      </c>
      <c r="T43" s="39">
        <f t="array" ref="T43">SUM(IF([1]Data19!$L$2:$L$2000="01",IF([1]Data19!$O$2:$O$2000="U",IF([1]Data19!$K$2:$K$2000="DR",1,0))))+SUM(IF([1]Data19!$L$2:$L$2000="01",IF([1]Data19!$O$2:$O$2000="U",IF([1]Data19!$K$2:$K$2000="PASS",1,0))))+SUM(IF([1]Data19!$L$2:$L$2000="03",IF([1]Data19!$O$2:$O$2000="U",IF([1]Data19!$K$2:$K$2000="DR",1,0))))+SUM(IF([1]Data19!$L$2:$L$2000="03",IF([1]Data19!$O$2:$O$2000="U",IF([1]Data19!$K$2:$K$2000="PASS",1,0))))+SUM(IF([1]Data19!$L$2:$L$2000="05",IF([1]Data19!$O$2:$O$2000="U",IF([1]Data19!$K$2:$K$2000="DR",1,0))))+SUM(IF([1]Data19!$L$2:$L$2000="05",IF([1]Data19!$O$2:$O$2000="U",IF([1]Data19!$K$2:$K$2000="PASS",1,0))))+SUM(IF([1]Data19!$L$2:$L$2000="06",IF([1]Data19!$O$2:$O$2000="U",IF([1]Data19!$K$2:$K$2000="DR",1,0))))+SUM(IF([1]Data19!$L$2:$L$2000="07",IF([1]Data19!$O$2:$O$2000="U",IF([1]Data19!$K$2:$K$2000="DR",1,0))))+SUM(IF([1]Data19!$L$2:$L$2000="14",IF([1]Data19!$O$2:$O$2000="U",IF([1]Data19!$K$2:$K$2000="DR",1,0))))+SUM(IF([1]Data19!$L$2:$L$2000="14",IF([1]Data19!$O$2:$O$2000="U",IF([1]Data19!$K$2:$K$2000="PASS",1,0))))+SUM(IF([1]Data19!$L$2:$L$2000="19",IF([1]Data19!$O$2:$O$2000="U",IF([1]Data19!$K$2:$K$2000="DR",1,0))))+SUM(IF([1]Data19!$L$2:$L$2000="19",IF([1]Data19!$O$2:$O$2000="U",IF([1]Data19!$K$2:$K$2000="PASS",1,0))))+SUM(IF([1]Data19!$L$2:$L$2000="20",IF([1]Data19!$O$2:$O$2000="U",IF([1]Data19!$K$2:$K$2000="DR",1,0))))+SUM(IF([1]Data19!$L$2:$L$2000="20",IF([1]Data19!$O$2:$O$2000="U",IF([1]Data19!$K$2:$K$2000="PASS",1,0))))+SUM(IF([1]Data19!$L$2:$L$2000="21",IF([1]Data19!$O$2:$O$2000="U",IF([1]Data19!$K$2:$K$2000="DR",1,0))))+SUM(IF([1]Data19!$L$2:$L$2000="21",IF([1]Data19!$O$2:$O$2000="U",IF([1]Data19!$K$2:$K$2000="PASS",1,0))))+SUM(IF([1]Data19!$L$2:$L$2000="22",IF([1]Data19!$O$2:$O$2000="U",IF([1]Data19!$K$2:$K$2000="DR",1,0))))+SUM(IF([1]Data19!$L$2:$L$2000="22",IF([1]Data19!$O$2:$O$2000="U",IF([1]Data19!$K$2:$K$2000="PASS",1,0))))+SUM(IF([1]Data19!$L$2:$L$2000="23",IF([1]Data19!$O$2:$O$2000="U",IF([1]Data19!$K$2:$K$2000="DR",1,0))))+SUM(IF([1]Data19!$L$2:$L$2000="23",IF([1]Data19!$O$2:$O$2000="U",IF([1]Data19!$K$2:$K$2000="PASS",1,0))))+SUM(IF([1]Data19!$L$2:$L$2000="24",IF([1]Data19!$O$2:$O$2000="U",IF([1]Data19!$K$2:$K$2000="DR",1,0))))+SUM(IF([1]Data19!$L$2:$L$2000="24",IF([1]Data19!$O$2:$O$2000="U",IF([1]Data19!$K$2:$K$2000="PASS",1,0))))+SUM(IF([1]Data19!$L$2:$L$2000="25",IF([1]Data19!$O$2:$O$2000="U",IF([1]Data19!$K$2:$K$2000="DR",1,0))))+SUM(IF([1]Data19!$L$2:$L$2000="25",IF([1]Data19!$O$2:$O$2000="U",IF([1]Data19!$K$2:$K$2000="PASS",1,0))))+SUM(IF([1]Data19!$L$2:$L$2000="26",IF([1]Data19!$O$2:$O$2000="U",IF([1]Data19!$K$2:$K$2000="DR",1,0))))+SUM(IF([1]Data19!$L$2:$L$2000="26",IF([1]Data19!$O$2:$O$2000="U",IF([1]Data19!$K$2:$K$2000="PASS",1,0))))+SUM(IF([1]Data19!$L$2:$L$2000="27",IF([1]Data19!$O$2:$O$2000="U",IF([1]Data19!$K$2:$K$2000="DR",1,0))))+SUM(IF([1]Data19!$L$2:$L$2000="27",IF([1]Data19!$O$2:$O$2000="U",IF([1]Data19!$K$2:$K$2000="PASS",1,0))))+SUM(IF([1]Data19!$L$2:$L$2000="28",IF([1]Data19!$O$2:$O$2000="U",IF([1]Data19!$K$2:$K$2000="DR",1,0))))+SUM(IF([1]Data19!$L$2:$L$2000="28",IF([1]Data19!$O$2:$O$2000="U",IF([1]Data19!$K$2:$K$2000="PASS",1,0))))+SUM(IF([1]Data19!$L$2:$L$2000="29",IF([1]Data19!$O$2:$O$2000="U",IF([1]Data19!$K$2:$K$2000="DR",1,0))))+SUM(IF([1]Data19!$L$2:$L$2000="29",IF([1]Data19!$O$2:$O$2000="U",IF([1]Data19!$K$2:$K$2000="PASS",1,0))))+SUM(IF([1]Data19!$L$2:$L$2000="30",IF([1]Data19!$O$2:$O$2000="U",IF([1]Data19!$K$2:$K$2000="DR",1,0))))+SUM(IF([1]Data19!$L$2:$L$2000="30",IF([1]Data19!$O$2:$O$2000="U",IF([1]Data19!$K$2:$K$2000="PASS",1,0))))+SUM(IF([1]Data19!$L$2:$L$2000="01",IF([1]Data19!$O$2:$O$2000="",IF([1]Data19!$K$2:$K$2000="DR",1,0))))+SUM(IF([1]Data19!$L$2:$L$2000="01",IF([1]Data19!$O$2:$O$2000="",IF([1]Data19!$K$2:$K$2000="PASS",1,0))))+SUM(IF([1]Data19!$L$2:$L$2000="03",IF([1]Data19!$O$2:$O$2000="",IF([1]Data19!$K$2:$K$2000="DR",1,0))))+SUM(IF([1]Data19!$L$2:$L$2000="03",IF([1]Data19!$O$2:$O$2000="",IF([1]Data19!$K$2:$K$2000="PASS",1,0))))+SUM(IF([1]Data19!$L$2:$L$2000="05",IF([1]Data19!$O$2:$O$2000="",IF([1]Data19!$K$2:$K$2000="DR",1,0))))+SUM(IF([1]Data19!$L$2:$L$2000="05",IF([1]Data19!$O$2:$O$2000="",IF([1]Data19!$K$2:$K$2000="PASS",1,0))))*SUM(IF([1]Data19!$L$2:$L$2000="06",IF([1]Data19!$O$2:$O$2000="",IF([1]Data19!$K$2:$K$2000="DR",1,0))))+SUM(IF([1]Data19!$L$2:$L$2000="07",IF([1]Data19!$O$2:$O$2000="",IF([1]Data19!$K$2:$K$2000="DR",1,0))))+SUM(IF([1]Data19!$L$2:$L$2000="14",IF([1]Data19!$O$2:$O$2000="",IF([1]Data19!$K$2:$K$2000="DR",1,0))))+SUM(IF([1]Data19!$L$2:$L$2000="14",IF([1]Data19!$O$2:$O$2000="",IF([1]Data19!$K$2:$K$2000="PASS",1,0))))+SUM(IF([1]Data19!$L$2:$L$2000="19",IF([1]Data19!$O$2:$O$2000="",IF([1]Data19!$K$2:$K$2000="DR",1,0))))+SUM(IF([1]Data19!$L$2:$L$2000="19",IF([1]Data19!$O$2:$O$2000="",IF([1]Data19!$K$2:$K$2000="PASS",1,0))))+SUM(IF([1]Data19!$L$2:$L$2000="20",IF([1]Data19!$O$2:$O$2000="",IF([1]Data19!$K$2:$K$2000="DR",1,0))))+SUM(IF([1]Data19!$L$2:$L$2000="20",IF([1]Data19!$O$2:$O$2000="",IF([1]Data19!$K$2:$K$2000="PASS",1,0))))+SUM(IF([1]Data19!$L$2:$L$2000="21",IF([1]Data19!$O$2:$O$2000="",IF([1]Data19!$K$2:$K$2000="DR",1,0))))+SUM(IF([1]Data19!$L$2:$L$2000="21",IF([1]Data19!$O$2:$O$2000="",IF([1]Data19!$K$2:$K$2000="PASS",1,0))))+SUM(IF([1]Data19!$L$2:$L$2000="22",IF([1]Data19!$O$2:$O$2000="",IF([1]Data19!$K$2:$K$2000="DR",1,0))))+SUM(IF([1]Data19!$L$2:$L$2000="22",IF([1]Data19!$O$2:$O$2000="",IF([1]Data19!$K$2:$K$2000="PASS",1,0))))+SUM(IF([1]Data19!$L$2:$L$2000="23",IF([1]Data19!$O$2:$O$2000="",IF([1]Data19!$K$2:$K$2000="DR",1,0))))+SUM(IF([1]Data19!$L$2:$L$2000="23",IF([1]Data19!$O$2:$O$2000="",IF([1]Data19!$K$2:$K$2000="PASS",1,0))))+SUM(IF([1]Data19!$L$2:$L$2000="24",IF([1]Data19!$O$2:$O$2000="",IF([1]Data19!$K$2:$K$2000="DR",1,0))))+SUM(IF([1]Data19!$L$2:$L$2000="24",IF([1]Data19!$O$2:$O$2000="",IF([1]Data19!$K$2:$K$2000="PASS",1,0))))+SUM(IF([1]Data19!$L$2:$L$2000="25",IF([1]Data19!$O$2:$O$2000="",IF([1]Data19!$K$2:$K$2000="DR",1,0))))+SUM(IF([1]Data19!$L$2:$L$2000="25",IF([1]Data19!$O$2:$O$2000="",IF([1]Data19!$K$2:$K$2000="PASS",1,0))))+SUM(IF([1]Data19!$L$2:$L$2000="26",IF([1]Data19!$O$2:$O$2000="",IF([1]Data19!$K$2:$K$2000="DR",1,0))))+SUM(IF([1]Data19!$L$2:$L$2000="26",IF([1]Data19!$O$2:$O$2000="",IF([1]Data19!$K$2:$K$2000="PASS",1,0))))+SUM(IF([1]Data19!$L$2:$L$2000="27",IF([1]Data19!$O$2:$O$2000="",IF([1]Data19!$K$2:$K$2000="DR",1,0))))+SUM(IF([1]Data19!$L$2:$L$2000="27",IF([1]Data19!$O$2:$O$2000="",IF([1]Data19!$K$2:$K$2000="PASS",1,0))))+SUM(IF([1]Data19!$L$2:$L$2000="28",IF([1]Data19!$O$2:$O$2000="",IF([1]Data19!$K$2:$K$2000="DR",1,0))))+SUM(IF([1]Data19!$L$2:$L$2000="28",IF([1]Data19!$O$2:$O$2000="",IF([1]Data19!$K$2:$K$2000="PASS",1,0))))+SUM(IF([1]Data19!$L$2:$L$2000="29",IF([1]Data19!$O$2:$O$2000="",IF([1]Data19!$K$2:$K$2000="DR",1,0))))+SUM(IF([1]Data19!$L$2:$L$2000="29",IF([1]Data19!$O$2:$O$2000="",IF([1]Data19!$K$2:$K$2000="PASS",1,0))))+SUM(IF([1]Data19!$L$2:$L$2000="30",IF([1]Data19!$O$2:$O$2000="",IF([1]Data19!$K$2:$K$2000="DR",1,0))))+SUM(IF([1]Data19!$L$2:$L$2000="30",IF([1]Data19!$O$2:$O$2000="",IF([1]Data19!$K$2:$K$2000="PASS",1,0))))</f>
        <v>41</v>
      </c>
      <c r="U43" s="26">
        <v>41</v>
      </c>
      <c r="V43" s="26">
        <v>43</v>
      </c>
      <c r="W43" s="26">
        <v>43</v>
      </c>
      <c r="X43" s="26">
        <v>43</v>
      </c>
      <c r="Y43" s="26">
        <v>47</v>
      </c>
      <c r="Z43" s="26">
        <v>48</v>
      </c>
      <c r="AA43" s="26">
        <v>48</v>
      </c>
      <c r="AB43" s="26">
        <v>50</v>
      </c>
      <c r="AC43" s="26">
        <v>50</v>
      </c>
      <c r="AD43" s="26">
        <v>49</v>
      </c>
      <c r="AE43" s="26">
        <v>52</v>
      </c>
      <c r="AF43" s="26">
        <v>54</v>
      </c>
      <c r="AG43" s="26">
        <v>54</v>
      </c>
      <c r="AH43" s="26">
        <v>56</v>
      </c>
      <c r="AI43" s="26">
        <v>58</v>
      </c>
      <c r="AJ43" s="26">
        <v>58</v>
      </c>
      <c r="AK43" s="26">
        <v>58</v>
      </c>
      <c r="AL43" s="26">
        <v>60</v>
      </c>
      <c r="AM43" s="39">
        <v>61</v>
      </c>
      <c r="AN43" s="26">
        <v>61</v>
      </c>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row>
    <row r="44" spans="2:681" x14ac:dyDescent="0.2">
      <c r="B44" s="4"/>
      <c r="C44" s="26"/>
      <c r="D44" s="29"/>
      <c r="E44" s="29"/>
      <c r="F44" s="29"/>
      <c r="G44"/>
      <c r="H44"/>
      <c r="I44"/>
      <c r="J44" s="26"/>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row>
    <row r="45" spans="2:681" x14ac:dyDescent="0.2">
      <c r="B45" s="8" t="s">
        <v>28</v>
      </c>
      <c r="C45" s="26"/>
      <c r="D45" s="29"/>
      <c r="E45" s="29"/>
      <c r="F45" s="29"/>
      <c r="G45"/>
      <c r="H45"/>
      <c r="I45"/>
      <c r="J45" s="26"/>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row>
    <row r="46" spans="2:681" x14ac:dyDescent="0.2">
      <c r="B46" s="1" t="s">
        <v>29</v>
      </c>
      <c r="C46" s="3">
        <f t="shared" ref="C46:AH46" si="0">SUMIFS(C$56:C$171,$A$56:$A$171,$B$46)</f>
        <v>0</v>
      </c>
      <c r="D46" s="3">
        <f t="shared" si="0"/>
        <v>0</v>
      </c>
      <c r="E46" s="3">
        <f t="shared" si="0"/>
        <v>12</v>
      </c>
      <c r="F46" s="3">
        <f t="shared" si="0"/>
        <v>7</v>
      </c>
      <c r="G46" s="3">
        <f t="shared" si="0"/>
        <v>7</v>
      </c>
      <c r="H46" s="3">
        <f t="shared" si="0"/>
        <v>8</v>
      </c>
      <c r="I46" s="3">
        <f t="shared" si="0"/>
        <v>9</v>
      </c>
      <c r="J46" s="3">
        <f t="shared" si="0"/>
        <v>9</v>
      </c>
      <c r="K46" s="3">
        <f t="shared" si="0"/>
        <v>10</v>
      </c>
      <c r="L46" s="3">
        <f t="shared" si="0"/>
        <v>12</v>
      </c>
      <c r="M46" s="3">
        <v>14</v>
      </c>
      <c r="N46" s="3">
        <v>14</v>
      </c>
      <c r="O46" s="3">
        <v>15</v>
      </c>
      <c r="P46" s="3">
        <v>15</v>
      </c>
      <c r="Q46" s="3">
        <v>17</v>
      </c>
      <c r="R46" s="49">
        <f t="shared" si="0"/>
        <v>19</v>
      </c>
      <c r="S46" s="3">
        <f t="shared" si="0"/>
        <v>20</v>
      </c>
      <c r="T46" s="3">
        <f t="shared" si="0"/>
        <v>21</v>
      </c>
      <c r="U46" s="3">
        <f t="shared" si="0"/>
        <v>22</v>
      </c>
      <c r="V46" s="3">
        <f t="shared" si="0"/>
        <v>25</v>
      </c>
      <c r="W46" s="3">
        <f t="shared" si="0"/>
        <v>28</v>
      </c>
      <c r="X46" s="3">
        <f t="shared" si="0"/>
        <v>29</v>
      </c>
      <c r="Y46" s="3">
        <f t="shared" si="0"/>
        <v>28</v>
      </c>
      <c r="Z46" s="3">
        <f t="shared" si="0"/>
        <v>28</v>
      </c>
      <c r="AA46" s="3">
        <f t="shared" si="0"/>
        <v>29</v>
      </c>
      <c r="AB46" s="3">
        <f t="shared" si="0"/>
        <v>31</v>
      </c>
      <c r="AC46" s="3">
        <f t="shared" si="0"/>
        <v>31</v>
      </c>
      <c r="AD46" s="3">
        <f t="shared" si="0"/>
        <v>31</v>
      </c>
      <c r="AE46" s="3">
        <f t="shared" si="0"/>
        <v>32</v>
      </c>
      <c r="AF46" s="3">
        <f t="shared" si="0"/>
        <v>32</v>
      </c>
      <c r="AG46" s="3">
        <f t="shared" si="0"/>
        <v>32</v>
      </c>
      <c r="AH46" s="3">
        <f t="shared" si="0"/>
        <v>33</v>
      </c>
      <c r="AI46" s="3">
        <f t="shared" ref="AI46:BN46" si="1">SUMIFS(AI$56:AI$171,$A$56:$A$171,$B$46)</f>
        <v>38</v>
      </c>
      <c r="AJ46" s="3">
        <f t="shared" si="1"/>
        <v>38</v>
      </c>
      <c r="AK46" s="3">
        <f t="shared" si="1"/>
        <v>38</v>
      </c>
      <c r="AL46" s="3">
        <f t="shared" si="1"/>
        <v>38</v>
      </c>
      <c r="AM46" s="3">
        <f t="shared" si="1"/>
        <v>40</v>
      </c>
      <c r="AN46" s="3">
        <f t="shared" si="1"/>
        <v>41</v>
      </c>
      <c r="AO46" s="3">
        <f t="shared" si="1"/>
        <v>0</v>
      </c>
      <c r="AP46" s="3">
        <f t="shared" si="1"/>
        <v>0</v>
      </c>
      <c r="AQ46" s="3">
        <f t="shared" si="1"/>
        <v>0</v>
      </c>
      <c r="AR46" s="3">
        <f t="shared" si="1"/>
        <v>0</v>
      </c>
      <c r="AS46" s="3">
        <f t="shared" si="1"/>
        <v>0</v>
      </c>
      <c r="AT46" s="3">
        <f t="shared" si="1"/>
        <v>0</v>
      </c>
      <c r="AU46" s="3">
        <f t="shared" si="1"/>
        <v>0</v>
      </c>
      <c r="AV46" s="3">
        <f t="shared" si="1"/>
        <v>0</v>
      </c>
      <c r="AW46" s="3">
        <f t="shared" si="1"/>
        <v>0</v>
      </c>
      <c r="AX46" s="3">
        <f t="shared" si="1"/>
        <v>0</v>
      </c>
      <c r="AY46" s="3">
        <f t="shared" si="1"/>
        <v>0</v>
      </c>
      <c r="AZ46" s="3">
        <f t="shared" si="1"/>
        <v>0</v>
      </c>
      <c r="BA46" s="3">
        <f t="shared" si="1"/>
        <v>0</v>
      </c>
      <c r="BB46" s="3">
        <f t="shared" si="1"/>
        <v>0</v>
      </c>
      <c r="BC46" s="3">
        <f t="shared" si="1"/>
        <v>0</v>
      </c>
      <c r="BD46" s="3">
        <f t="shared" si="1"/>
        <v>0</v>
      </c>
      <c r="BE46" s="3">
        <f t="shared" si="1"/>
        <v>0</v>
      </c>
      <c r="BF46" s="3">
        <f t="shared" si="1"/>
        <v>0</v>
      </c>
      <c r="BG46" s="3">
        <f t="shared" si="1"/>
        <v>0</v>
      </c>
      <c r="BH46" s="3">
        <f t="shared" si="1"/>
        <v>0</v>
      </c>
      <c r="BI46" s="3">
        <f t="shared" si="1"/>
        <v>0</v>
      </c>
      <c r="BJ46" s="3">
        <f t="shared" si="1"/>
        <v>0</v>
      </c>
      <c r="BK46" s="3">
        <f t="shared" si="1"/>
        <v>0</v>
      </c>
      <c r="BL46" s="3">
        <f t="shared" si="1"/>
        <v>0</v>
      </c>
      <c r="BM46" s="3">
        <f t="shared" si="1"/>
        <v>0</v>
      </c>
      <c r="BN46" s="3">
        <f t="shared" si="1"/>
        <v>0</v>
      </c>
      <c r="BO46" s="3">
        <f t="shared" ref="BO46:BV46" si="2">SUMIFS(BO$56:BO$171,$A$56:$A$171,$B$46)</f>
        <v>0</v>
      </c>
      <c r="BP46" s="3">
        <f t="shared" si="2"/>
        <v>0</v>
      </c>
      <c r="BQ46" s="3">
        <f t="shared" si="2"/>
        <v>0</v>
      </c>
      <c r="BR46" s="3">
        <f t="shared" si="2"/>
        <v>0</v>
      </c>
      <c r="BS46" s="3">
        <f t="shared" si="2"/>
        <v>0</v>
      </c>
      <c r="BT46" s="3">
        <f t="shared" si="2"/>
        <v>0</v>
      </c>
      <c r="BU46" s="3">
        <f t="shared" si="2"/>
        <v>0</v>
      </c>
      <c r="BV46" s="3">
        <f t="shared" si="2"/>
        <v>0</v>
      </c>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row>
    <row r="47" spans="2:681" x14ac:dyDescent="0.2">
      <c r="B47" s="1" t="s">
        <v>30</v>
      </c>
      <c r="C47" s="3">
        <f t="shared" ref="C47:AH47" si="3">SUMIFS(C$56:C$171,$A$56:$A$171,$B$47)</f>
        <v>0</v>
      </c>
      <c r="D47" s="3">
        <f t="shared" si="3"/>
        <v>1</v>
      </c>
      <c r="E47" s="3">
        <f t="shared" si="3"/>
        <v>13</v>
      </c>
      <c r="F47" s="3">
        <f t="shared" si="3"/>
        <v>11</v>
      </c>
      <c r="G47" s="3">
        <f t="shared" si="3"/>
        <v>11</v>
      </c>
      <c r="H47" s="3">
        <f t="shared" si="3"/>
        <v>11</v>
      </c>
      <c r="I47" s="3">
        <f t="shared" si="3"/>
        <v>11</v>
      </c>
      <c r="J47" s="3">
        <f t="shared" si="3"/>
        <v>11</v>
      </c>
      <c r="K47" s="3">
        <f t="shared" si="3"/>
        <v>11</v>
      </c>
      <c r="L47" s="3">
        <f t="shared" si="3"/>
        <v>13</v>
      </c>
      <c r="M47" s="3">
        <v>17</v>
      </c>
      <c r="N47" s="3">
        <v>17</v>
      </c>
      <c r="O47" s="3">
        <v>18</v>
      </c>
      <c r="P47" s="3">
        <v>18</v>
      </c>
      <c r="Q47" s="3">
        <v>23</v>
      </c>
      <c r="R47" s="49">
        <f t="shared" si="3"/>
        <v>23</v>
      </c>
      <c r="S47" s="3">
        <f t="shared" si="3"/>
        <v>23</v>
      </c>
      <c r="T47" s="3">
        <f t="shared" si="3"/>
        <v>23</v>
      </c>
      <c r="U47" s="3">
        <f t="shared" si="3"/>
        <v>26</v>
      </c>
      <c r="V47" s="3">
        <f t="shared" si="3"/>
        <v>26</v>
      </c>
      <c r="W47" s="3">
        <f t="shared" si="3"/>
        <v>26</v>
      </c>
      <c r="X47" s="3">
        <f t="shared" si="3"/>
        <v>29</v>
      </c>
      <c r="Y47" s="3">
        <f t="shared" si="3"/>
        <v>29</v>
      </c>
      <c r="Z47" s="3">
        <f t="shared" si="3"/>
        <v>31</v>
      </c>
      <c r="AA47" s="3">
        <f t="shared" si="3"/>
        <v>32</v>
      </c>
      <c r="AB47" s="3">
        <f t="shared" si="3"/>
        <v>32</v>
      </c>
      <c r="AC47" s="3">
        <f t="shared" si="3"/>
        <v>35</v>
      </c>
      <c r="AD47" s="3">
        <f t="shared" si="3"/>
        <v>36</v>
      </c>
      <c r="AE47" s="3">
        <f t="shared" si="3"/>
        <v>37</v>
      </c>
      <c r="AF47" s="3">
        <f t="shared" si="3"/>
        <v>37</v>
      </c>
      <c r="AG47" s="3">
        <f t="shared" si="3"/>
        <v>38</v>
      </c>
      <c r="AH47" s="3">
        <f t="shared" si="3"/>
        <v>40</v>
      </c>
      <c r="AI47" s="3">
        <f t="shared" ref="AI47:BN47" si="4">SUMIFS(AI$56:AI$171,$A$56:$A$171,$B$47)</f>
        <v>40</v>
      </c>
      <c r="AJ47" s="3">
        <f t="shared" si="4"/>
        <v>41</v>
      </c>
      <c r="AK47" s="3">
        <f t="shared" si="4"/>
        <v>42</v>
      </c>
      <c r="AL47" s="3">
        <f t="shared" si="4"/>
        <v>42</v>
      </c>
      <c r="AM47" s="3">
        <f t="shared" si="4"/>
        <v>43</v>
      </c>
      <c r="AN47" s="3">
        <f t="shared" si="4"/>
        <v>44</v>
      </c>
      <c r="AO47" s="3">
        <f t="shared" si="4"/>
        <v>0</v>
      </c>
      <c r="AP47" s="3">
        <f t="shared" si="4"/>
        <v>0</v>
      </c>
      <c r="AQ47" s="3">
        <f t="shared" si="4"/>
        <v>0</v>
      </c>
      <c r="AR47" s="3">
        <f t="shared" si="4"/>
        <v>0</v>
      </c>
      <c r="AS47" s="3">
        <f t="shared" si="4"/>
        <v>0</v>
      </c>
      <c r="AT47" s="3">
        <f t="shared" si="4"/>
        <v>0</v>
      </c>
      <c r="AU47" s="3">
        <f t="shared" si="4"/>
        <v>0</v>
      </c>
      <c r="AV47" s="3">
        <f t="shared" si="4"/>
        <v>0</v>
      </c>
      <c r="AW47" s="3">
        <f t="shared" si="4"/>
        <v>0</v>
      </c>
      <c r="AX47" s="3">
        <f t="shared" si="4"/>
        <v>0</v>
      </c>
      <c r="AY47" s="3">
        <f t="shared" si="4"/>
        <v>0</v>
      </c>
      <c r="AZ47" s="3">
        <f t="shared" si="4"/>
        <v>0</v>
      </c>
      <c r="BA47" s="3">
        <f t="shared" si="4"/>
        <v>0</v>
      </c>
      <c r="BB47" s="3">
        <f t="shared" si="4"/>
        <v>0</v>
      </c>
      <c r="BC47" s="3">
        <f t="shared" si="4"/>
        <v>0</v>
      </c>
      <c r="BD47" s="3">
        <f t="shared" si="4"/>
        <v>0</v>
      </c>
      <c r="BE47" s="3">
        <f t="shared" si="4"/>
        <v>0</v>
      </c>
      <c r="BF47" s="3">
        <f t="shared" si="4"/>
        <v>0</v>
      </c>
      <c r="BG47" s="3">
        <f t="shared" si="4"/>
        <v>0</v>
      </c>
      <c r="BH47" s="3">
        <f t="shared" si="4"/>
        <v>0</v>
      </c>
      <c r="BI47" s="3">
        <f t="shared" si="4"/>
        <v>0</v>
      </c>
      <c r="BJ47" s="3">
        <f t="shared" si="4"/>
        <v>0</v>
      </c>
      <c r="BK47" s="3">
        <f t="shared" si="4"/>
        <v>0</v>
      </c>
      <c r="BL47" s="3">
        <f t="shared" si="4"/>
        <v>0</v>
      </c>
      <c r="BM47" s="3">
        <f t="shared" si="4"/>
        <v>0</v>
      </c>
      <c r="BN47" s="3">
        <f t="shared" si="4"/>
        <v>0</v>
      </c>
      <c r="BO47" s="3">
        <f t="shared" ref="BO47:BV47" si="5">SUMIFS(BO$56:BO$171,$A$56:$A$171,$B$47)</f>
        <v>0</v>
      </c>
      <c r="BP47" s="3">
        <f t="shared" si="5"/>
        <v>0</v>
      </c>
      <c r="BQ47" s="3">
        <f t="shared" si="5"/>
        <v>0</v>
      </c>
      <c r="BR47" s="3">
        <f t="shared" si="5"/>
        <v>0</v>
      </c>
      <c r="BS47" s="3">
        <f t="shared" si="5"/>
        <v>0</v>
      </c>
      <c r="BT47" s="3">
        <f t="shared" si="5"/>
        <v>0</v>
      </c>
      <c r="BU47" s="3">
        <f t="shared" si="5"/>
        <v>0</v>
      </c>
      <c r="BV47" s="3">
        <f t="shared" si="5"/>
        <v>0</v>
      </c>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row>
    <row r="48" spans="2:681" x14ac:dyDescent="0.2">
      <c r="B48" s="4" t="s">
        <v>31</v>
      </c>
      <c r="C48" s="3">
        <f t="shared" ref="C48:AH48" si="6">SUMIFS(C$56:C$171,$A$56:$A$171,$B$48)</f>
        <v>0</v>
      </c>
      <c r="D48" s="3">
        <f t="shared" si="6"/>
        <v>1</v>
      </c>
      <c r="E48" s="3">
        <f t="shared" si="6"/>
        <v>57</v>
      </c>
      <c r="F48" s="3">
        <f t="shared" si="6"/>
        <v>41</v>
      </c>
      <c r="G48" s="3">
        <f t="shared" si="6"/>
        <v>43</v>
      </c>
      <c r="H48" s="3">
        <f t="shared" si="6"/>
        <v>47</v>
      </c>
      <c r="I48" s="3">
        <f t="shared" si="6"/>
        <v>48</v>
      </c>
      <c r="J48" s="3">
        <f t="shared" si="6"/>
        <v>51</v>
      </c>
      <c r="K48" s="3">
        <f t="shared" si="6"/>
        <v>56</v>
      </c>
      <c r="L48" s="3">
        <f t="shared" si="6"/>
        <v>57</v>
      </c>
      <c r="M48" s="3">
        <v>58</v>
      </c>
      <c r="N48" s="3">
        <v>65</v>
      </c>
      <c r="O48" s="3">
        <v>69</v>
      </c>
      <c r="P48" s="3">
        <v>75</v>
      </c>
      <c r="Q48" s="3">
        <v>75</v>
      </c>
      <c r="R48" s="49">
        <f t="shared" si="6"/>
        <v>77</v>
      </c>
      <c r="S48" s="3">
        <f t="shared" si="6"/>
        <v>84</v>
      </c>
      <c r="T48" s="3">
        <f t="shared" si="6"/>
        <v>88</v>
      </c>
      <c r="U48" s="3">
        <f t="shared" si="6"/>
        <v>89</v>
      </c>
      <c r="V48" s="3">
        <f t="shared" si="6"/>
        <v>94</v>
      </c>
      <c r="W48" s="3">
        <f t="shared" si="6"/>
        <v>98</v>
      </c>
      <c r="X48" s="3">
        <f t="shared" si="6"/>
        <v>101</v>
      </c>
      <c r="Y48" s="3">
        <f t="shared" si="6"/>
        <v>106</v>
      </c>
      <c r="Z48" s="3">
        <f t="shared" si="6"/>
        <v>105</v>
      </c>
      <c r="AA48" s="3">
        <f t="shared" si="6"/>
        <v>108</v>
      </c>
      <c r="AB48" s="3">
        <f t="shared" si="6"/>
        <v>112</v>
      </c>
      <c r="AC48" s="3">
        <f t="shared" si="6"/>
        <v>116</v>
      </c>
      <c r="AD48" s="3">
        <f t="shared" si="6"/>
        <v>118</v>
      </c>
      <c r="AE48" s="3">
        <f t="shared" si="6"/>
        <v>120</v>
      </c>
      <c r="AF48" s="3">
        <f t="shared" si="6"/>
        <v>126</v>
      </c>
      <c r="AG48" s="3">
        <f t="shared" si="6"/>
        <v>126</v>
      </c>
      <c r="AH48" s="3">
        <f t="shared" si="6"/>
        <v>132</v>
      </c>
      <c r="AI48" s="3">
        <f t="shared" ref="AI48:BN48" si="7">SUMIFS(AI$56:AI$171,$A$56:$A$171,$B$48)</f>
        <v>137</v>
      </c>
      <c r="AJ48" s="3">
        <f t="shared" si="7"/>
        <v>137</v>
      </c>
      <c r="AK48" s="3">
        <f t="shared" si="7"/>
        <v>141</v>
      </c>
      <c r="AL48" s="3">
        <f t="shared" si="7"/>
        <v>148</v>
      </c>
      <c r="AM48" s="3">
        <f t="shared" si="7"/>
        <v>152</v>
      </c>
      <c r="AN48" s="3">
        <f t="shared" si="7"/>
        <v>154</v>
      </c>
      <c r="AO48" s="3">
        <f t="shared" si="7"/>
        <v>0</v>
      </c>
      <c r="AP48" s="3">
        <f t="shared" si="7"/>
        <v>0</v>
      </c>
      <c r="AQ48" s="3">
        <f t="shared" si="7"/>
        <v>0</v>
      </c>
      <c r="AR48" s="3">
        <f t="shared" si="7"/>
        <v>0</v>
      </c>
      <c r="AS48" s="3">
        <f t="shared" si="7"/>
        <v>0</v>
      </c>
      <c r="AT48" s="3">
        <f t="shared" si="7"/>
        <v>0</v>
      </c>
      <c r="AU48" s="3">
        <f t="shared" si="7"/>
        <v>0</v>
      </c>
      <c r="AV48" s="3">
        <f t="shared" si="7"/>
        <v>0</v>
      </c>
      <c r="AW48" s="3">
        <f t="shared" si="7"/>
        <v>0</v>
      </c>
      <c r="AX48" s="3">
        <f t="shared" si="7"/>
        <v>0</v>
      </c>
      <c r="AY48" s="3">
        <f t="shared" si="7"/>
        <v>0</v>
      </c>
      <c r="AZ48" s="3">
        <f t="shared" si="7"/>
        <v>0</v>
      </c>
      <c r="BA48" s="3">
        <f t="shared" si="7"/>
        <v>0</v>
      </c>
      <c r="BB48" s="3">
        <f t="shared" si="7"/>
        <v>0</v>
      </c>
      <c r="BC48" s="3">
        <f t="shared" si="7"/>
        <v>0</v>
      </c>
      <c r="BD48" s="3">
        <f t="shared" si="7"/>
        <v>0</v>
      </c>
      <c r="BE48" s="3">
        <f t="shared" si="7"/>
        <v>0</v>
      </c>
      <c r="BF48" s="3">
        <f t="shared" si="7"/>
        <v>0</v>
      </c>
      <c r="BG48" s="3">
        <f t="shared" si="7"/>
        <v>0</v>
      </c>
      <c r="BH48" s="3">
        <f t="shared" si="7"/>
        <v>0</v>
      </c>
      <c r="BI48" s="3">
        <f t="shared" si="7"/>
        <v>0</v>
      </c>
      <c r="BJ48" s="3">
        <f t="shared" si="7"/>
        <v>0</v>
      </c>
      <c r="BK48" s="3">
        <f t="shared" si="7"/>
        <v>0</v>
      </c>
      <c r="BL48" s="3">
        <f t="shared" si="7"/>
        <v>0</v>
      </c>
      <c r="BM48" s="3">
        <f t="shared" si="7"/>
        <v>0</v>
      </c>
      <c r="BN48" s="3">
        <f t="shared" si="7"/>
        <v>0</v>
      </c>
      <c r="BO48" s="3">
        <f t="shared" ref="BO48:BV48" si="8">SUMIFS(BO$56:BO$171,$A$56:$A$171,$B$48)</f>
        <v>0</v>
      </c>
      <c r="BP48" s="3">
        <f t="shared" si="8"/>
        <v>0</v>
      </c>
      <c r="BQ48" s="3">
        <f t="shared" si="8"/>
        <v>0</v>
      </c>
      <c r="BR48" s="3">
        <f t="shared" si="8"/>
        <v>0</v>
      </c>
      <c r="BS48" s="3">
        <f t="shared" si="8"/>
        <v>0</v>
      </c>
      <c r="BT48" s="3">
        <f t="shared" si="8"/>
        <v>0</v>
      </c>
      <c r="BU48" s="3">
        <f t="shared" si="8"/>
        <v>0</v>
      </c>
      <c r="BV48" s="3">
        <f t="shared" si="8"/>
        <v>0</v>
      </c>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row>
    <row r="49" spans="1:681" x14ac:dyDescent="0.2">
      <c r="B49" s="4" t="s">
        <v>32</v>
      </c>
      <c r="C49" s="3">
        <v>0</v>
      </c>
      <c r="D49" s="3">
        <f t="shared" ref="D49:AI49" si="9">SUMIFS(D$56:D$171,$A$56:$A$171,$B$49)</f>
        <v>3</v>
      </c>
      <c r="E49" s="3">
        <f t="shared" si="9"/>
        <v>44</v>
      </c>
      <c r="F49" s="3">
        <f t="shared" si="9"/>
        <v>18</v>
      </c>
      <c r="G49" s="3">
        <f t="shared" si="9"/>
        <v>22</v>
      </c>
      <c r="H49" s="3">
        <f t="shared" si="9"/>
        <v>24</v>
      </c>
      <c r="I49" s="3">
        <f t="shared" si="9"/>
        <v>26</v>
      </c>
      <c r="J49" s="3">
        <f t="shared" si="9"/>
        <v>33</v>
      </c>
      <c r="K49" s="3">
        <f t="shared" si="9"/>
        <v>40</v>
      </c>
      <c r="L49" s="3">
        <f t="shared" si="9"/>
        <v>44</v>
      </c>
      <c r="M49" s="3">
        <v>48</v>
      </c>
      <c r="N49" s="3">
        <v>47</v>
      </c>
      <c r="O49" s="3">
        <v>50</v>
      </c>
      <c r="P49" s="3">
        <v>52</v>
      </c>
      <c r="Q49" s="3">
        <v>53</v>
      </c>
      <c r="R49" s="49">
        <f t="shared" si="9"/>
        <v>56</v>
      </c>
      <c r="S49" s="3">
        <f t="shared" si="9"/>
        <v>58</v>
      </c>
      <c r="T49" s="3">
        <f t="shared" si="9"/>
        <v>61</v>
      </c>
      <c r="U49" s="3">
        <f t="shared" si="9"/>
        <v>64</v>
      </c>
      <c r="V49" s="3">
        <f t="shared" si="9"/>
        <v>65</v>
      </c>
      <c r="W49" s="3">
        <f t="shared" si="9"/>
        <v>71</v>
      </c>
      <c r="X49" s="3">
        <f t="shared" si="9"/>
        <v>74</v>
      </c>
      <c r="Y49" s="3">
        <f t="shared" si="9"/>
        <v>78</v>
      </c>
      <c r="Z49" s="3">
        <f t="shared" si="9"/>
        <v>81</v>
      </c>
      <c r="AA49" s="3">
        <f t="shared" si="9"/>
        <v>83</v>
      </c>
      <c r="AB49" s="3">
        <f t="shared" si="9"/>
        <v>86</v>
      </c>
      <c r="AC49" s="3">
        <f t="shared" si="9"/>
        <v>88</v>
      </c>
      <c r="AD49" s="3">
        <f t="shared" si="9"/>
        <v>91</v>
      </c>
      <c r="AE49" s="3">
        <f t="shared" si="9"/>
        <v>96</v>
      </c>
      <c r="AF49" s="3">
        <f t="shared" si="9"/>
        <v>96</v>
      </c>
      <c r="AG49" s="3">
        <f t="shared" si="9"/>
        <v>98</v>
      </c>
      <c r="AH49" s="3">
        <f t="shared" si="9"/>
        <v>99</v>
      </c>
      <c r="AI49" s="3">
        <f t="shared" si="9"/>
        <v>99</v>
      </c>
      <c r="AJ49" s="3">
        <f t="shared" ref="AJ49:BO49" si="10">SUMIFS(AJ$56:AJ$171,$A$56:$A$171,$B$49)</f>
        <v>101</v>
      </c>
      <c r="AK49" s="3">
        <f t="shared" si="10"/>
        <v>102</v>
      </c>
      <c r="AL49" s="3">
        <f t="shared" si="10"/>
        <v>105</v>
      </c>
      <c r="AM49" s="3">
        <f t="shared" si="10"/>
        <v>108</v>
      </c>
      <c r="AN49" s="3">
        <f t="shared" si="10"/>
        <v>108</v>
      </c>
      <c r="AO49" s="3">
        <f t="shared" si="10"/>
        <v>0</v>
      </c>
      <c r="AP49" s="3">
        <f t="shared" si="10"/>
        <v>0</v>
      </c>
      <c r="AQ49" s="3">
        <f t="shared" si="10"/>
        <v>0</v>
      </c>
      <c r="AR49" s="3">
        <f t="shared" si="10"/>
        <v>0</v>
      </c>
      <c r="AS49" s="3">
        <f t="shared" si="10"/>
        <v>0</v>
      </c>
      <c r="AT49" s="3">
        <f t="shared" si="10"/>
        <v>0</v>
      </c>
      <c r="AU49" s="3">
        <f t="shared" si="10"/>
        <v>0</v>
      </c>
      <c r="AV49" s="3">
        <f t="shared" si="10"/>
        <v>0</v>
      </c>
      <c r="AW49" s="3">
        <f t="shared" si="10"/>
        <v>0</v>
      </c>
      <c r="AX49" s="3">
        <f t="shared" si="10"/>
        <v>0</v>
      </c>
      <c r="AY49" s="3">
        <f t="shared" si="10"/>
        <v>0</v>
      </c>
      <c r="AZ49" s="3">
        <f t="shared" si="10"/>
        <v>0</v>
      </c>
      <c r="BA49" s="3">
        <f t="shared" si="10"/>
        <v>0</v>
      </c>
      <c r="BB49" s="3">
        <f t="shared" si="10"/>
        <v>0</v>
      </c>
      <c r="BC49" s="3">
        <f t="shared" si="10"/>
        <v>0</v>
      </c>
      <c r="BD49" s="3">
        <f t="shared" si="10"/>
        <v>0</v>
      </c>
      <c r="BE49" s="3">
        <f t="shared" si="10"/>
        <v>0</v>
      </c>
      <c r="BF49" s="3">
        <f t="shared" si="10"/>
        <v>0</v>
      </c>
      <c r="BG49" s="3">
        <f t="shared" si="10"/>
        <v>0</v>
      </c>
      <c r="BH49" s="3">
        <f t="shared" si="10"/>
        <v>0</v>
      </c>
      <c r="BI49" s="3">
        <f t="shared" si="10"/>
        <v>0</v>
      </c>
      <c r="BJ49" s="3">
        <f t="shared" si="10"/>
        <v>0</v>
      </c>
      <c r="BK49" s="3">
        <f t="shared" si="10"/>
        <v>0</v>
      </c>
      <c r="BL49" s="3">
        <f t="shared" si="10"/>
        <v>0</v>
      </c>
      <c r="BM49" s="3">
        <f t="shared" si="10"/>
        <v>0</v>
      </c>
      <c r="BN49" s="3">
        <f t="shared" si="10"/>
        <v>0</v>
      </c>
      <c r="BO49" s="3">
        <f t="shared" si="10"/>
        <v>0</v>
      </c>
      <c r="BP49" s="3">
        <f t="shared" ref="BP49:BV49" si="11">SUMIFS(BP$56:BP$171,$A$56:$A$171,$B$49)</f>
        <v>0</v>
      </c>
      <c r="BQ49" s="3">
        <f t="shared" si="11"/>
        <v>0</v>
      </c>
      <c r="BR49" s="3">
        <f t="shared" si="11"/>
        <v>0</v>
      </c>
      <c r="BS49" s="3">
        <f t="shared" si="11"/>
        <v>0</v>
      </c>
      <c r="BT49" s="3">
        <f t="shared" si="11"/>
        <v>0</v>
      </c>
      <c r="BU49" s="3">
        <f t="shared" si="11"/>
        <v>0</v>
      </c>
      <c r="BV49" s="3">
        <f t="shared" si="11"/>
        <v>0</v>
      </c>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row>
    <row r="50" spans="1:681" x14ac:dyDescent="0.2">
      <c r="B50" s="4" t="s">
        <v>33</v>
      </c>
      <c r="C50" s="3">
        <f t="shared" ref="C50:AH50" si="12">SUMIFS(C$56:C$171,$A$56:$A$171,$B$50)</f>
        <v>0</v>
      </c>
      <c r="D50" s="3">
        <f t="shared" si="12"/>
        <v>1</v>
      </c>
      <c r="E50" s="3">
        <f t="shared" si="12"/>
        <v>103</v>
      </c>
      <c r="F50" s="3">
        <f t="shared" si="12"/>
        <v>53</v>
      </c>
      <c r="G50" s="3">
        <f t="shared" si="12"/>
        <v>58</v>
      </c>
      <c r="H50" s="3">
        <f t="shared" si="12"/>
        <v>63</v>
      </c>
      <c r="I50" s="3">
        <f t="shared" si="12"/>
        <v>72</v>
      </c>
      <c r="J50" s="3">
        <f t="shared" si="12"/>
        <v>82</v>
      </c>
      <c r="K50" s="3">
        <f t="shared" si="12"/>
        <v>98</v>
      </c>
      <c r="L50" s="3">
        <f t="shared" si="12"/>
        <v>103</v>
      </c>
      <c r="M50" s="3">
        <v>106</v>
      </c>
      <c r="N50" s="3">
        <v>109</v>
      </c>
      <c r="O50" s="3">
        <v>110</v>
      </c>
      <c r="P50" s="3">
        <v>114</v>
      </c>
      <c r="Q50" s="3">
        <v>119</v>
      </c>
      <c r="R50" s="49">
        <f t="shared" si="12"/>
        <v>122</v>
      </c>
      <c r="S50" s="3">
        <f t="shared" si="12"/>
        <v>127</v>
      </c>
      <c r="T50" s="3">
        <f t="shared" si="12"/>
        <v>127</v>
      </c>
      <c r="U50" s="3">
        <f t="shared" si="12"/>
        <v>131</v>
      </c>
      <c r="V50" s="3">
        <f t="shared" si="12"/>
        <v>134</v>
      </c>
      <c r="W50" s="3">
        <f t="shared" si="12"/>
        <v>137</v>
      </c>
      <c r="X50" s="3">
        <f t="shared" si="12"/>
        <v>139</v>
      </c>
      <c r="Y50" s="3">
        <f t="shared" si="12"/>
        <v>146</v>
      </c>
      <c r="Z50" s="3">
        <f t="shared" si="12"/>
        <v>151</v>
      </c>
      <c r="AA50" s="3">
        <f t="shared" si="12"/>
        <v>150</v>
      </c>
      <c r="AB50" s="3">
        <f t="shared" si="12"/>
        <v>156</v>
      </c>
      <c r="AC50" s="3">
        <f t="shared" si="12"/>
        <v>164</v>
      </c>
      <c r="AD50" s="3">
        <f t="shared" si="12"/>
        <v>170</v>
      </c>
      <c r="AE50" s="3">
        <f t="shared" si="12"/>
        <v>172</v>
      </c>
      <c r="AF50" s="3">
        <f t="shared" si="12"/>
        <v>182</v>
      </c>
      <c r="AG50" s="3">
        <f t="shared" si="12"/>
        <v>185</v>
      </c>
      <c r="AH50" s="3">
        <f t="shared" si="12"/>
        <v>189</v>
      </c>
      <c r="AI50" s="3">
        <f t="shared" ref="AI50:BN50" si="13">SUMIFS(AI$56:AI$171,$A$56:$A$171,$B$50)</f>
        <v>194</v>
      </c>
      <c r="AJ50" s="3">
        <f t="shared" si="13"/>
        <v>204</v>
      </c>
      <c r="AK50" s="3">
        <f t="shared" si="13"/>
        <v>211</v>
      </c>
      <c r="AL50" s="3">
        <f t="shared" si="13"/>
        <v>214</v>
      </c>
      <c r="AM50" s="3">
        <f t="shared" si="13"/>
        <v>218</v>
      </c>
      <c r="AN50" s="3">
        <f t="shared" si="13"/>
        <v>222</v>
      </c>
      <c r="AO50" s="3">
        <f t="shared" si="13"/>
        <v>0</v>
      </c>
      <c r="AP50" s="3">
        <f t="shared" si="13"/>
        <v>0</v>
      </c>
      <c r="AQ50" s="3">
        <f t="shared" si="13"/>
        <v>0</v>
      </c>
      <c r="AR50" s="3">
        <f t="shared" si="13"/>
        <v>0</v>
      </c>
      <c r="AS50" s="3">
        <f t="shared" si="13"/>
        <v>0</v>
      </c>
      <c r="AT50" s="3">
        <f t="shared" si="13"/>
        <v>0</v>
      </c>
      <c r="AU50" s="3">
        <f t="shared" si="13"/>
        <v>0</v>
      </c>
      <c r="AV50" s="3">
        <f t="shared" si="13"/>
        <v>0</v>
      </c>
      <c r="AW50" s="3">
        <f t="shared" si="13"/>
        <v>0</v>
      </c>
      <c r="AX50" s="3">
        <f t="shared" si="13"/>
        <v>0</v>
      </c>
      <c r="AY50" s="3">
        <f t="shared" si="13"/>
        <v>0</v>
      </c>
      <c r="AZ50" s="3">
        <f t="shared" si="13"/>
        <v>0</v>
      </c>
      <c r="BA50" s="3">
        <f t="shared" si="13"/>
        <v>0</v>
      </c>
      <c r="BB50" s="3">
        <f t="shared" si="13"/>
        <v>0</v>
      </c>
      <c r="BC50" s="3">
        <f t="shared" si="13"/>
        <v>0</v>
      </c>
      <c r="BD50" s="3">
        <f t="shared" si="13"/>
        <v>0</v>
      </c>
      <c r="BE50" s="3">
        <f t="shared" si="13"/>
        <v>0</v>
      </c>
      <c r="BF50" s="3">
        <f t="shared" si="13"/>
        <v>0</v>
      </c>
      <c r="BG50" s="3">
        <f t="shared" si="13"/>
        <v>0</v>
      </c>
      <c r="BH50" s="3">
        <f t="shared" si="13"/>
        <v>0</v>
      </c>
      <c r="BI50" s="3">
        <f t="shared" si="13"/>
        <v>0</v>
      </c>
      <c r="BJ50" s="3">
        <f t="shared" si="13"/>
        <v>0</v>
      </c>
      <c r="BK50" s="3">
        <f t="shared" si="13"/>
        <v>0</v>
      </c>
      <c r="BL50" s="3">
        <f t="shared" si="13"/>
        <v>0</v>
      </c>
      <c r="BM50" s="3">
        <f t="shared" si="13"/>
        <v>0</v>
      </c>
      <c r="BN50" s="3">
        <f t="shared" si="13"/>
        <v>0</v>
      </c>
      <c r="BO50" s="3">
        <f t="shared" ref="BO50:BV50" si="14">SUMIFS(BO$56:BO$171,$A$56:$A$171,$B$50)</f>
        <v>0</v>
      </c>
      <c r="BP50" s="3">
        <f t="shared" si="14"/>
        <v>0</v>
      </c>
      <c r="BQ50" s="3">
        <f t="shared" si="14"/>
        <v>0</v>
      </c>
      <c r="BR50" s="3">
        <f t="shared" si="14"/>
        <v>0</v>
      </c>
      <c r="BS50" s="3">
        <f t="shared" si="14"/>
        <v>0</v>
      </c>
      <c r="BT50" s="3">
        <f t="shared" si="14"/>
        <v>0</v>
      </c>
      <c r="BU50" s="3">
        <f t="shared" si="14"/>
        <v>0</v>
      </c>
      <c r="BV50" s="3">
        <f t="shared" si="14"/>
        <v>0</v>
      </c>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row>
    <row r="51" spans="1:681" x14ac:dyDescent="0.2">
      <c r="B51" s="4" t="s">
        <v>34</v>
      </c>
      <c r="C51" s="3">
        <v>0</v>
      </c>
      <c r="D51" s="3">
        <f t="shared" ref="D51:AI51" si="15">SUMIFS(D$56:D$171,$A$56:$A$171,$B$51)</f>
        <v>2</v>
      </c>
      <c r="E51" s="3">
        <f t="shared" si="15"/>
        <v>48</v>
      </c>
      <c r="F51" s="3">
        <f t="shared" si="15"/>
        <v>34</v>
      </c>
      <c r="G51" s="3">
        <f t="shared" si="15"/>
        <v>37</v>
      </c>
      <c r="H51" s="3">
        <f t="shared" si="15"/>
        <v>42</v>
      </c>
      <c r="I51" s="3">
        <f t="shared" si="15"/>
        <v>44</v>
      </c>
      <c r="J51" s="3">
        <f t="shared" si="15"/>
        <v>43</v>
      </c>
      <c r="K51" s="3">
        <f t="shared" si="15"/>
        <v>45</v>
      </c>
      <c r="L51" s="3">
        <f t="shared" si="15"/>
        <v>48</v>
      </c>
      <c r="M51" s="3">
        <v>52</v>
      </c>
      <c r="N51" s="3">
        <v>58</v>
      </c>
      <c r="O51" s="3">
        <v>62</v>
      </c>
      <c r="P51" s="3">
        <v>65</v>
      </c>
      <c r="Q51" s="3">
        <v>69</v>
      </c>
      <c r="R51" s="49">
        <f t="shared" si="15"/>
        <v>75</v>
      </c>
      <c r="S51" s="3">
        <f t="shared" si="15"/>
        <v>82</v>
      </c>
      <c r="T51" s="3">
        <f t="shared" si="15"/>
        <v>89</v>
      </c>
      <c r="U51" s="3">
        <f t="shared" si="15"/>
        <v>92</v>
      </c>
      <c r="V51" s="3">
        <f t="shared" si="15"/>
        <v>93</v>
      </c>
      <c r="W51" s="3">
        <f t="shared" si="15"/>
        <v>96</v>
      </c>
      <c r="X51" s="3">
        <f t="shared" si="15"/>
        <v>100</v>
      </c>
      <c r="Y51" s="3">
        <f t="shared" si="15"/>
        <v>106</v>
      </c>
      <c r="Z51" s="3">
        <f t="shared" si="15"/>
        <v>110</v>
      </c>
      <c r="AA51" s="3">
        <f t="shared" si="15"/>
        <v>111</v>
      </c>
      <c r="AB51" s="3">
        <f t="shared" si="15"/>
        <v>115</v>
      </c>
      <c r="AC51" s="3">
        <f t="shared" si="15"/>
        <v>121</v>
      </c>
      <c r="AD51" s="3">
        <f t="shared" si="15"/>
        <v>124</v>
      </c>
      <c r="AE51" s="3">
        <f t="shared" si="15"/>
        <v>125</v>
      </c>
      <c r="AF51" s="3">
        <f t="shared" si="15"/>
        <v>132</v>
      </c>
      <c r="AG51" s="3">
        <f t="shared" si="15"/>
        <v>134</v>
      </c>
      <c r="AH51" s="3">
        <f t="shared" si="15"/>
        <v>137</v>
      </c>
      <c r="AI51" s="3">
        <f t="shared" si="15"/>
        <v>142</v>
      </c>
      <c r="AJ51" s="3">
        <f t="shared" ref="AJ51:BO51" si="16">SUMIFS(AJ$56:AJ$171,$A$56:$A$171,$B$51)</f>
        <v>144</v>
      </c>
      <c r="AK51" s="3">
        <f t="shared" si="16"/>
        <v>147</v>
      </c>
      <c r="AL51" s="3">
        <f t="shared" si="16"/>
        <v>148</v>
      </c>
      <c r="AM51" s="3">
        <f t="shared" si="16"/>
        <v>151</v>
      </c>
      <c r="AN51" s="3">
        <f t="shared" si="16"/>
        <v>154</v>
      </c>
      <c r="AO51" s="3">
        <f t="shared" si="16"/>
        <v>0</v>
      </c>
      <c r="AP51" s="3">
        <f t="shared" si="16"/>
        <v>0</v>
      </c>
      <c r="AQ51" s="3">
        <f t="shared" si="16"/>
        <v>0</v>
      </c>
      <c r="AR51" s="3">
        <f t="shared" si="16"/>
        <v>0</v>
      </c>
      <c r="AS51" s="3">
        <f t="shared" si="16"/>
        <v>0</v>
      </c>
      <c r="AT51" s="3">
        <f t="shared" si="16"/>
        <v>0</v>
      </c>
      <c r="AU51" s="3">
        <f t="shared" si="16"/>
        <v>0</v>
      </c>
      <c r="AV51" s="3">
        <f t="shared" si="16"/>
        <v>0</v>
      </c>
      <c r="AW51" s="3">
        <f t="shared" si="16"/>
        <v>0</v>
      </c>
      <c r="AX51" s="3">
        <f t="shared" si="16"/>
        <v>0</v>
      </c>
      <c r="AY51" s="3">
        <f t="shared" si="16"/>
        <v>0</v>
      </c>
      <c r="AZ51" s="3">
        <f t="shared" si="16"/>
        <v>0</v>
      </c>
      <c r="BA51" s="3">
        <f t="shared" si="16"/>
        <v>0</v>
      </c>
      <c r="BB51" s="3">
        <f t="shared" si="16"/>
        <v>0</v>
      </c>
      <c r="BC51" s="3">
        <f t="shared" si="16"/>
        <v>0</v>
      </c>
      <c r="BD51" s="3">
        <f t="shared" si="16"/>
        <v>0</v>
      </c>
      <c r="BE51" s="3">
        <f t="shared" si="16"/>
        <v>0</v>
      </c>
      <c r="BF51" s="3">
        <f t="shared" si="16"/>
        <v>0</v>
      </c>
      <c r="BG51" s="3">
        <f t="shared" si="16"/>
        <v>0</v>
      </c>
      <c r="BH51" s="3">
        <f t="shared" si="16"/>
        <v>0</v>
      </c>
      <c r="BI51" s="3">
        <f t="shared" si="16"/>
        <v>0</v>
      </c>
      <c r="BJ51" s="3">
        <f t="shared" si="16"/>
        <v>0</v>
      </c>
      <c r="BK51" s="3">
        <f t="shared" si="16"/>
        <v>0</v>
      </c>
      <c r="BL51" s="3">
        <f t="shared" si="16"/>
        <v>0</v>
      </c>
      <c r="BM51" s="3">
        <f t="shared" si="16"/>
        <v>0</v>
      </c>
      <c r="BN51" s="3">
        <f t="shared" si="16"/>
        <v>0</v>
      </c>
      <c r="BO51" s="3">
        <f t="shared" si="16"/>
        <v>0</v>
      </c>
      <c r="BP51" s="3">
        <f t="shared" ref="BP51:BV51" si="17">SUMIFS(BP$56:BP$171,$A$56:$A$171,$B$51)</f>
        <v>0</v>
      </c>
      <c r="BQ51" s="3">
        <f t="shared" si="17"/>
        <v>0</v>
      </c>
      <c r="BR51" s="3">
        <f t="shared" si="17"/>
        <v>0</v>
      </c>
      <c r="BS51" s="3">
        <f t="shared" si="17"/>
        <v>0</v>
      </c>
      <c r="BT51" s="3">
        <f t="shared" si="17"/>
        <v>0</v>
      </c>
      <c r="BU51" s="3">
        <f t="shared" si="17"/>
        <v>0</v>
      </c>
      <c r="BV51" s="3">
        <f t="shared" si="17"/>
        <v>0</v>
      </c>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row>
    <row r="52" spans="1:681" x14ac:dyDescent="0.2">
      <c r="B52" s="4" t="s">
        <v>35</v>
      </c>
      <c r="C52" s="3">
        <f t="shared" ref="C52:AH52" si="18">SUMIFS(C$56:C$171,$A$56:$A$171,$B$52)</f>
        <v>0</v>
      </c>
      <c r="D52" s="3">
        <f t="shared" si="18"/>
        <v>3</v>
      </c>
      <c r="E52" s="3">
        <f t="shared" si="18"/>
        <v>38</v>
      </c>
      <c r="F52" s="3">
        <f t="shared" si="18"/>
        <v>28</v>
      </c>
      <c r="G52" s="3">
        <f t="shared" si="18"/>
        <v>30</v>
      </c>
      <c r="H52" s="3">
        <f t="shared" si="18"/>
        <v>31</v>
      </c>
      <c r="I52" s="3">
        <f t="shared" si="18"/>
        <v>32</v>
      </c>
      <c r="J52" s="3">
        <f t="shared" si="18"/>
        <v>33</v>
      </c>
      <c r="K52" s="3">
        <f t="shared" si="18"/>
        <v>37</v>
      </c>
      <c r="L52" s="3">
        <f t="shared" si="18"/>
        <v>38</v>
      </c>
      <c r="M52" s="3">
        <v>41</v>
      </c>
      <c r="N52" s="3">
        <v>43</v>
      </c>
      <c r="O52" s="3">
        <v>45</v>
      </c>
      <c r="P52" s="3">
        <v>51</v>
      </c>
      <c r="Q52" s="3">
        <v>53</v>
      </c>
      <c r="R52" s="49">
        <f t="shared" si="18"/>
        <v>54</v>
      </c>
      <c r="S52" s="3">
        <f t="shared" si="18"/>
        <v>58</v>
      </c>
      <c r="T52" s="3">
        <f t="shared" si="18"/>
        <v>62</v>
      </c>
      <c r="U52" s="3">
        <f t="shared" si="18"/>
        <v>66</v>
      </c>
      <c r="V52" s="3">
        <f t="shared" si="18"/>
        <v>71</v>
      </c>
      <c r="W52" s="3">
        <f t="shared" si="18"/>
        <v>77</v>
      </c>
      <c r="X52" s="3">
        <f t="shared" si="18"/>
        <v>78</v>
      </c>
      <c r="Y52" s="3">
        <f t="shared" si="18"/>
        <v>79</v>
      </c>
      <c r="Z52" s="3">
        <f t="shared" si="18"/>
        <v>81</v>
      </c>
      <c r="AA52" s="3">
        <f t="shared" si="18"/>
        <v>88</v>
      </c>
      <c r="AB52" s="3">
        <f t="shared" si="18"/>
        <v>94</v>
      </c>
      <c r="AC52" s="3">
        <f t="shared" si="18"/>
        <v>98</v>
      </c>
      <c r="AD52" s="3">
        <f t="shared" si="18"/>
        <v>103</v>
      </c>
      <c r="AE52" s="3">
        <f t="shared" si="18"/>
        <v>107</v>
      </c>
      <c r="AF52" s="3">
        <f t="shared" si="18"/>
        <v>107</v>
      </c>
      <c r="AG52" s="3">
        <f t="shared" si="18"/>
        <v>109</v>
      </c>
      <c r="AH52" s="3">
        <f t="shared" si="18"/>
        <v>112</v>
      </c>
      <c r="AI52" s="3">
        <f t="shared" ref="AI52:BN52" si="19">SUMIFS(AI$56:AI$171,$A$56:$A$171,$B$52)</f>
        <v>113</v>
      </c>
      <c r="AJ52" s="3">
        <f t="shared" si="19"/>
        <v>113</v>
      </c>
      <c r="AK52" s="3">
        <f t="shared" si="19"/>
        <v>115</v>
      </c>
      <c r="AL52" s="3">
        <f t="shared" si="19"/>
        <v>119</v>
      </c>
      <c r="AM52" s="3">
        <f t="shared" si="19"/>
        <v>124</v>
      </c>
      <c r="AN52" s="3">
        <f t="shared" si="19"/>
        <v>125</v>
      </c>
      <c r="AO52" s="3">
        <f t="shared" si="19"/>
        <v>0</v>
      </c>
      <c r="AP52" s="3">
        <f t="shared" si="19"/>
        <v>0</v>
      </c>
      <c r="AQ52" s="3">
        <f t="shared" si="19"/>
        <v>0</v>
      </c>
      <c r="AR52" s="3">
        <f t="shared" si="19"/>
        <v>0</v>
      </c>
      <c r="AS52" s="3">
        <f t="shared" si="19"/>
        <v>0</v>
      </c>
      <c r="AT52" s="3">
        <f t="shared" si="19"/>
        <v>0</v>
      </c>
      <c r="AU52" s="3">
        <f t="shared" si="19"/>
        <v>0</v>
      </c>
      <c r="AV52" s="3">
        <f t="shared" si="19"/>
        <v>0</v>
      </c>
      <c r="AW52" s="3">
        <f t="shared" si="19"/>
        <v>0</v>
      </c>
      <c r="AX52" s="3">
        <f t="shared" si="19"/>
        <v>0</v>
      </c>
      <c r="AY52" s="3">
        <f t="shared" si="19"/>
        <v>0</v>
      </c>
      <c r="AZ52" s="3">
        <f t="shared" si="19"/>
        <v>0</v>
      </c>
      <c r="BA52" s="3">
        <f t="shared" si="19"/>
        <v>0</v>
      </c>
      <c r="BB52" s="3">
        <f t="shared" si="19"/>
        <v>0</v>
      </c>
      <c r="BC52" s="3">
        <f t="shared" si="19"/>
        <v>0</v>
      </c>
      <c r="BD52" s="3">
        <f t="shared" si="19"/>
        <v>0</v>
      </c>
      <c r="BE52" s="3">
        <f t="shared" si="19"/>
        <v>0</v>
      </c>
      <c r="BF52" s="3">
        <f t="shared" si="19"/>
        <v>0</v>
      </c>
      <c r="BG52" s="3">
        <f t="shared" si="19"/>
        <v>0</v>
      </c>
      <c r="BH52" s="3">
        <f t="shared" si="19"/>
        <v>0</v>
      </c>
      <c r="BI52" s="3">
        <f t="shared" si="19"/>
        <v>0</v>
      </c>
      <c r="BJ52" s="3">
        <f t="shared" si="19"/>
        <v>0</v>
      </c>
      <c r="BK52" s="3">
        <f t="shared" si="19"/>
        <v>0</v>
      </c>
      <c r="BL52" s="3">
        <f t="shared" si="19"/>
        <v>0</v>
      </c>
      <c r="BM52" s="3">
        <f t="shared" si="19"/>
        <v>0</v>
      </c>
      <c r="BN52" s="3">
        <f t="shared" si="19"/>
        <v>0</v>
      </c>
      <c r="BO52" s="3">
        <f t="shared" ref="BO52:BV52" si="20">SUMIFS(BO$56:BO$171,$A$56:$A$171,$B$52)</f>
        <v>0</v>
      </c>
      <c r="BP52" s="3">
        <f t="shared" si="20"/>
        <v>0</v>
      </c>
      <c r="BQ52" s="3">
        <f t="shared" si="20"/>
        <v>0</v>
      </c>
      <c r="BR52" s="3">
        <f t="shared" si="20"/>
        <v>0</v>
      </c>
      <c r="BS52" s="3">
        <f t="shared" si="20"/>
        <v>0</v>
      </c>
      <c r="BT52" s="3">
        <f t="shared" si="20"/>
        <v>0</v>
      </c>
      <c r="BU52" s="3">
        <f t="shared" si="20"/>
        <v>0</v>
      </c>
      <c r="BV52" s="3">
        <f t="shared" si="20"/>
        <v>0</v>
      </c>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row>
    <row r="53" spans="1:681" x14ac:dyDescent="0.2">
      <c r="B53" s="4" t="s">
        <v>36</v>
      </c>
      <c r="C53" s="3">
        <f t="shared" ref="C53:BV53" si="21">SUM(C46:C52)</f>
        <v>0</v>
      </c>
      <c r="D53" s="3">
        <f t="shared" si="21"/>
        <v>11</v>
      </c>
      <c r="E53" s="3">
        <f t="shared" ref="E53" si="22">SUM(E46:E52)</f>
        <v>315</v>
      </c>
      <c r="F53" s="3">
        <f t="shared" ref="F53:K53" si="23">SUM(F46:F52)</f>
        <v>192</v>
      </c>
      <c r="G53" s="3">
        <f t="shared" si="23"/>
        <v>208</v>
      </c>
      <c r="H53" s="3">
        <f t="shared" si="23"/>
        <v>226</v>
      </c>
      <c r="I53" s="3">
        <f t="shared" si="23"/>
        <v>242</v>
      </c>
      <c r="J53" s="3">
        <f t="shared" si="23"/>
        <v>262</v>
      </c>
      <c r="K53" s="3">
        <f t="shared" si="23"/>
        <v>297</v>
      </c>
      <c r="L53" s="3">
        <f t="shared" si="21"/>
        <v>315</v>
      </c>
      <c r="M53" s="3">
        <f t="shared" si="21"/>
        <v>336</v>
      </c>
      <c r="N53" s="3">
        <f t="shared" si="21"/>
        <v>353</v>
      </c>
      <c r="O53" s="3">
        <f t="shared" si="21"/>
        <v>369</v>
      </c>
      <c r="P53" s="3">
        <f t="shared" si="21"/>
        <v>390</v>
      </c>
      <c r="Q53" s="3">
        <f t="shared" si="21"/>
        <v>409</v>
      </c>
      <c r="R53" s="49">
        <f t="shared" si="21"/>
        <v>426</v>
      </c>
      <c r="S53" s="3">
        <f t="shared" si="21"/>
        <v>452</v>
      </c>
      <c r="T53" s="3">
        <f t="shared" si="21"/>
        <v>471</v>
      </c>
      <c r="U53" s="3">
        <f t="shared" si="21"/>
        <v>490</v>
      </c>
      <c r="V53" s="3">
        <f t="shared" si="21"/>
        <v>508</v>
      </c>
      <c r="W53" s="3">
        <f t="shared" si="21"/>
        <v>533</v>
      </c>
      <c r="X53" s="3">
        <f t="shared" si="21"/>
        <v>550</v>
      </c>
      <c r="Y53" s="3">
        <f t="shared" si="21"/>
        <v>572</v>
      </c>
      <c r="Z53" s="3">
        <f t="shared" si="21"/>
        <v>587</v>
      </c>
      <c r="AA53" s="3">
        <f t="shared" si="21"/>
        <v>601</v>
      </c>
      <c r="AB53" s="3">
        <f t="shared" si="21"/>
        <v>626</v>
      </c>
      <c r="AC53" s="3">
        <f t="shared" si="21"/>
        <v>653</v>
      </c>
      <c r="AD53" s="3">
        <f t="shared" si="21"/>
        <v>673</v>
      </c>
      <c r="AE53" s="3">
        <f t="shared" si="21"/>
        <v>689</v>
      </c>
      <c r="AF53" s="3">
        <f t="shared" si="21"/>
        <v>712</v>
      </c>
      <c r="AG53" s="3">
        <f t="shared" si="21"/>
        <v>722</v>
      </c>
      <c r="AH53" s="3">
        <f t="shared" si="21"/>
        <v>742</v>
      </c>
      <c r="AI53" s="3">
        <f t="shared" si="21"/>
        <v>763</v>
      </c>
      <c r="AJ53" s="3">
        <f t="shared" si="21"/>
        <v>778</v>
      </c>
      <c r="AK53" s="3">
        <f t="shared" si="21"/>
        <v>796</v>
      </c>
      <c r="AL53" s="3">
        <f t="shared" si="21"/>
        <v>814</v>
      </c>
      <c r="AM53" s="3">
        <f t="shared" si="21"/>
        <v>836</v>
      </c>
      <c r="AN53" s="3">
        <f t="shared" si="21"/>
        <v>848</v>
      </c>
      <c r="AO53" s="3">
        <f t="shared" si="21"/>
        <v>0</v>
      </c>
      <c r="AP53" s="3">
        <f t="shared" si="21"/>
        <v>0</v>
      </c>
      <c r="AQ53" s="3">
        <f t="shared" si="21"/>
        <v>0</v>
      </c>
      <c r="AR53" s="3">
        <f t="shared" si="21"/>
        <v>0</v>
      </c>
      <c r="AS53" s="3">
        <f t="shared" si="21"/>
        <v>0</v>
      </c>
      <c r="AT53" s="3">
        <f t="shared" si="21"/>
        <v>0</v>
      </c>
      <c r="AU53" s="3">
        <f t="shared" si="21"/>
        <v>0</v>
      </c>
      <c r="AV53" s="3">
        <f t="shared" si="21"/>
        <v>0</v>
      </c>
      <c r="AW53" s="3">
        <f t="shared" si="21"/>
        <v>0</v>
      </c>
      <c r="AX53" s="3">
        <f t="shared" si="21"/>
        <v>0</v>
      </c>
      <c r="AY53" s="3">
        <f t="shared" si="21"/>
        <v>0</v>
      </c>
      <c r="AZ53" s="3">
        <f t="shared" si="21"/>
        <v>0</v>
      </c>
      <c r="BA53" s="3">
        <f t="shared" si="21"/>
        <v>0</v>
      </c>
      <c r="BB53" s="3">
        <f t="shared" si="21"/>
        <v>0</v>
      </c>
      <c r="BC53" s="3">
        <f t="shared" si="21"/>
        <v>0</v>
      </c>
      <c r="BD53" s="3">
        <f t="shared" si="21"/>
        <v>0</v>
      </c>
      <c r="BE53" s="3">
        <f t="shared" si="21"/>
        <v>0</v>
      </c>
      <c r="BF53" s="3">
        <f t="shared" si="21"/>
        <v>0</v>
      </c>
      <c r="BG53" s="3">
        <f t="shared" si="21"/>
        <v>0</v>
      </c>
      <c r="BH53" s="3">
        <f t="shared" si="21"/>
        <v>0</v>
      </c>
      <c r="BI53" s="3">
        <f t="shared" si="21"/>
        <v>0</v>
      </c>
      <c r="BJ53" s="3">
        <f t="shared" si="21"/>
        <v>0</v>
      </c>
      <c r="BK53" s="3">
        <f t="shared" si="21"/>
        <v>0</v>
      </c>
      <c r="BL53" s="3">
        <f t="shared" si="21"/>
        <v>0</v>
      </c>
      <c r="BM53" s="3">
        <f t="shared" si="21"/>
        <v>0</v>
      </c>
      <c r="BN53" s="3">
        <f t="shared" si="21"/>
        <v>0</v>
      </c>
      <c r="BO53" s="3">
        <f t="shared" si="21"/>
        <v>0</v>
      </c>
      <c r="BP53" s="3">
        <f t="shared" si="21"/>
        <v>0</v>
      </c>
      <c r="BQ53" s="3">
        <f t="shared" si="21"/>
        <v>0</v>
      </c>
      <c r="BR53" s="3">
        <f t="shared" si="21"/>
        <v>0</v>
      </c>
      <c r="BS53" s="3">
        <f t="shared" si="21"/>
        <v>0</v>
      </c>
      <c r="BT53" s="3">
        <f t="shared" si="21"/>
        <v>0</v>
      </c>
      <c r="BU53" s="3">
        <f t="shared" si="21"/>
        <v>0</v>
      </c>
      <c r="BV53" s="3">
        <f t="shared" si="21"/>
        <v>0</v>
      </c>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row>
    <row r="54" spans="1:681" x14ac:dyDescent="0.2">
      <c r="B54" s="4"/>
      <c r="C54" s="26"/>
      <c r="D54" s="29"/>
      <c r="E54" s="29"/>
      <c r="F54" s="29"/>
      <c r="G54"/>
      <c r="H54"/>
      <c r="I54"/>
      <c r="J54" s="26"/>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row>
    <row r="55" spans="1:681" x14ac:dyDescent="0.2">
      <c r="A55" s="8" t="s">
        <v>28</v>
      </c>
      <c r="B55" s="6" t="s">
        <v>37</v>
      </c>
      <c r="C55" s="26"/>
      <c r="D55" s="29"/>
      <c r="E55" s="29"/>
      <c r="F55" s="29"/>
      <c r="G55"/>
      <c r="H55"/>
      <c r="I55"/>
      <c r="J55" s="26"/>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row>
    <row r="56" spans="1:681" s="15" customFormat="1" ht="15" x14ac:dyDescent="0.25">
      <c r="A56" s="22" t="s">
        <v>30</v>
      </c>
      <c r="B56" s="14" t="s">
        <v>38</v>
      </c>
      <c r="C56" s="26"/>
      <c r="D56" s="29">
        <v>0</v>
      </c>
      <c r="E56" s="29">
        <v>0</v>
      </c>
      <c r="F56" s="29">
        <v>0</v>
      </c>
      <c r="G56" s="29">
        <v>0</v>
      </c>
      <c r="H56" s="26">
        <v>0</v>
      </c>
      <c r="I56" s="26">
        <v>0</v>
      </c>
      <c r="J56" s="26">
        <v>0</v>
      </c>
      <c r="K56" s="26">
        <v>0</v>
      </c>
      <c r="L56" s="26">
        <v>0</v>
      </c>
      <c r="M56" s="26">
        <v>0</v>
      </c>
      <c r="N56" s="26">
        <v>0</v>
      </c>
      <c r="O56" s="41">
        <v>0</v>
      </c>
      <c r="P56" s="43">
        <v>0</v>
      </c>
      <c r="Q56" s="45">
        <v>0</v>
      </c>
      <c r="R56" s="48">
        <v>0</v>
      </c>
      <c r="S56" s="51">
        <v>0</v>
      </c>
      <c r="T56" s="26">
        <v>0</v>
      </c>
      <c r="U56" s="53">
        <v>0</v>
      </c>
      <c r="V56" s="54">
        <v>0</v>
      </c>
      <c r="W56" s="55">
        <v>0</v>
      </c>
      <c r="X56" s="56">
        <v>0</v>
      </c>
      <c r="Y56" s="57">
        <v>0</v>
      </c>
      <c r="Z56" s="58">
        <v>0</v>
      </c>
      <c r="AA56" s="59">
        <v>0</v>
      </c>
      <c r="AB56" s="60">
        <v>0</v>
      </c>
      <c r="AC56" s="61">
        <v>0</v>
      </c>
      <c r="AD56" s="62">
        <v>0</v>
      </c>
      <c r="AE56" s="64">
        <v>0</v>
      </c>
      <c r="AF56" s="66">
        <v>0</v>
      </c>
      <c r="AG56" s="68">
        <v>0</v>
      </c>
      <c r="AH56" s="70">
        <v>1</v>
      </c>
      <c r="AI56" s="72">
        <v>1</v>
      </c>
      <c r="AJ56" s="74">
        <v>1</v>
      </c>
      <c r="AK56" s="76">
        <v>1</v>
      </c>
      <c r="AL56" s="78">
        <v>1</v>
      </c>
      <c r="AM56" s="26">
        <v>1</v>
      </c>
      <c r="AN56" s="80">
        <v>1</v>
      </c>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row>
    <row r="57" spans="1:681" s="15" customFormat="1" ht="15" x14ac:dyDescent="0.25">
      <c r="A57" s="22" t="s">
        <v>29</v>
      </c>
      <c r="B57" s="14" t="s">
        <v>39</v>
      </c>
      <c r="C57" s="26"/>
      <c r="D57" s="29">
        <v>0</v>
      </c>
      <c r="E57" s="29">
        <v>0</v>
      </c>
      <c r="F57" s="29">
        <v>0</v>
      </c>
      <c r="G57" s="29">
        <v>0</v>
      </c>
      <c r="H57" s="26">
        <v>0</v>
      </c>
      <c r="I57" s="26">
        <v>0</v>
      </c>
      <c r="J57" s="26">
        <v>0</v>
      </c>
      <c r="K57" s="26">
        <v>0</v>
      </c>
      <c r="L57" s="26">
        <v>0</v>
      </c>
      <c r="M57" s="26">
        <v>0</v>
      </c>
      <c r="N57" s="26">
        <v>0</v>
      </c>
      <c r="O57" s="41">
        <v>0</v>
      </c>
      <c r="P57" s="43">
        <v>0</v>
      </c>
      <c r="Q57" s="45">
        <v>0</v>
      </c>
      <c r="R57" s="48">
        <v>0</v>
      </c>
      <c r="S57" s="51">
        <v>0</v>
      </c>
      <c r="T57" s="26">
        <v>0</v>
      </c>
      <c r="U57" s="53">
        <v>0</v>
      </c>
      <c r="V57" s="54">
        <v>0</v>
      </c>
      <c r="W57" s="55">
        <v>1</v>
      </c>
      <c r="X57" s="56">
        <v>1</v>
      </c>
      <c r="Y57" s="57">
        <v>1</v>
      </c>
      <c r="Z57" s="58">
        <v>1</v>
      </c>
      <c r="AA57" s="59">
        <v>1</v>
      </c>
      <c r="AB57" s="60">
        <v>1</v>
      </c>
      <c r="AC57" s="61">
        <v>1</v>
      </c>
      <c r="AD57" s="62">
        <v>1</v>
      </c>
      <c r="AE57" s="64">
        <v>1</v>
      </c>
      <c r="AF57" s="66">
        <v>1</v>
      </c>
      <c r="AG57" s="68">
        <v>1</v>
      </c>
      <c r="AH57" s="70">
        <v>1</v>
      </c>
      <c r="AI57" s="72">
        <v>1</v>
      </c>
      <c r="AJ57" s="74">
        <v>1</v>
      </c>
      <c r="AK57" s="76">
        <v>1</v>
      </c>
      <c r="AL57" s="78">
        <v>1</v>
      </c>
      <c r="AM57" s="26">
        <v>1</v>
      </c>
      <c r="AN57" s="80">
        <v>1</v>
      </c>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row>
    <row r="58" spans="1:681" s="15" customFormat="1" ht="15" x14ac:dyDescent="0.25">
      <c r="A58" s="22" t="s">
        <v>29</v>
      </c>
      <c r="B58" s="14" t="s">
        <v>40</v>
      </c>
      <c r="C58" s="26"/>
      <c r="D58" s="29">
        <v>0</v>
      </c>
      <c r="E58" s="29">
        <v>0</v>
      </c>
      <c r="F58" s="29">
        <v>0</v>
      </c>
      <c r="G58" s="29">
        <v>0</v>
      </c>
      <c r="H58" s="26">
        <v>0</v>
      </c>
      <c r="I58" s="26">
        <v>0</v>
      </c>
      <c r="J58" s="26">
        <v>0</v>
      </c>
      <c r="K58" s="26">
        <v>0</v>
      </c>
      <c r="L58" s="26">
        <v>0</v>
      </c>
      <c r="M58" s="26">
        <v>0</v>
      </c>
      <c r="N58" s="26">
        <v>0</v>
      </c>
      <c r="O58" s="41">
        <v>0</v>
      </c>
      <c r="P58" s="43">
        <v>0</v>
      </c>
      <c r="Q58" s="45">
        <v>0</v>
      </c>
      <c r="R58" s="48">
        <v>1</v>
      </c>
      <c r="S58" s="51">
        <v>1</v>
      </c>
      <c r="T58" s="26">
        <v>1</v>
      </c>
      <c r="U58" s="53">
        <v>1</v>
      </c>
      <c r="V58" s="54">
        <v>1</v>
      </c>
      <c r="W58" s="55">
        <v>1</v>
      </c>
      <c r="X58" s="56">
        <v>1</v>
      </c>
      <c r="Y58" s="57">
        <v>1</v>
      </c>
      <c r="Z58" s="58">
        <v>1</v>
      </c>
      <c r="AA58" s="59">
        <v>1</v>
      </c>
      <c r="AB58" s="60">
        <v>1</v>
      </c>
      <c r="AC58" s="61">
        <v>1</v>
      </c>
      <c r="AD58" s="62">
        <v>1</v>
      </c>
      <c r="AE58" s="64">
        <v>1</v>
      </c>
      <c r="AF58" s="66">
        <v>1</v>
      </c>
      <c r="AG58" s="68">
        <v>1</v>
      </c>
      <c r="AH58" s="70">
        <v>1</v>
      </c>
      <c r="AI58" s="72">
        <v>1</v>
      </c>
      <c r="AJ58" s="74">
        <v>1</v>
      </c>
      <c r="AK58" s="76">
        <v>1</v>
      </c>
      <c r="AL58" s="78">
        <v>1</v>
      </c>
      <c r="AM58" s="26">
        <v>1</v>
      </c>
      <c r="AN58" s="80">
        <v>1</v>
      </c>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row>
    <row r="59" spans="1:681" s="15" customFormat="1" ht="15" x14ac:dyDescent="0.25">
      <c r="A59" s="22" t="s">
        <v>30</v>
      </c>
      <c r="B59" s="14" t="s">
        <v>41</v>
      </c>
      <c r="C59" s="26"/>
      <c r="D59" s="29">
        <v>0</v>
      </c>
      <c r="E59" s="29">
        <v>0</v>
      </c>
      <c r="F59" s="29">
        <v>0</v>
      </c>
      <c r="G59" s="29">
        <v>0</v>
      </c>
      <c r="H59" s="26">
        <v>0</v>
      </c>
      <c r="I59" s="26">
        <v>0</v>
      </c>
      <c r="J59" s="26">
        <v>0</v>
      </c>
      <c r="K59" s="26">
        <v>0</v>
      </c>
      <c r="L59" s="26">
        <v>0</v>
      </c>
      <c r="M59" s="26">
        <v>0</v>
      </c>
      <c r="N59" s="26">
        <v>0</v>
      </c>
      <c r="O59" s="41">
        <v>0</v>
      </c>
      <c r="P59" s="43">
        <v>0</v>
      </c>
      <c r="Q59" s="45">
        <v>1</v>
      </c>
      <c r="R59" s="48">
        <v>1</v>
      </c>
      <c r="S59" s="51">
        <v>1</v>
      </c>
      <c r="T59" s="26">
        <v>1</v>
      </c>
      <c r="U59" s="53">
        <v>1</v>
      </c>
      <c r="V59" s="54">
        <v>1</v>
      </c>
      <c r="W59" s="55">
        <v>1</v>
      </c>
      <c r="X59" s="56">
        <v>1</v>
      </c>
      <c r="Y59" s="57">
        <v>1</v>
      </c>
      <c r="Z59" s="58">
        <v>1</v>
      </c>
      <c r="AA59" s="59">
        <v>1</v>
      </c>
      <c r="AB59" s="60">
        <v>1</v>
      </c>
      <c r="AC59" s="61">
        <v>1</v>
      </c>
      <c r="AD59" s="62">
        <v>1</v>
      </c>
      <c r="AE59" s="64">
        <v>1</v>
      </c>
      <c r="AF59" s="66">
        <v>1</v>
      </c>
      <c r="AG59" s="68">
        <v>1</v>
      </c>
      <c r="AH59" s="70">
        <v>1</v>
      </c>
      <c r="AI59" s="72">
        <v>1</v>
      </c>
      <c r="AJ59" s="74">
        <v>1</v>
      </c>
      <c r="AK59" s="76">
        <v>1</v>
      </c>
      <c r="AL59" s="78">
        <v>1</v>
      </c>
      <c r="AM59" s="26">
        <v>1</v>
      </c>
      <c r="AN59" s="80">
        <v>1</v>
      </c>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row>
    <row r="60" spans="1:681" s="15" customFormat="1" ht="15" x14ac:dyDescent="0.25">
      <c r="A60" s="22" t="s">
        <v>34</v>
      </c>
      <c r="B60" s="14" t="s">
        <v>42</v>
      </c>
      <c r="C60" s="26"/>
      <c r="D60" s="29">
        <v>0</v>
      </c>
      <c r="E60" s="29">
        <v>6</v>
      </c>
      <c r="F60" s="29">
        <v>5</v>
      </c>
      <c r="G60" s="29">
        <v>6</v>
      </c>
      <c r="H60" s="26">
        <v>6</v>
      </c>
      <c r="I60" s="26">
        <v>6</v>
      </c>
      <c r="J60" s="26">
        <v>6</v>
      </c>
      <c r="K60" s="26">
        <v>6</v>
      </c>
      <c r="L60" s="26">
        <v>6</v>
      </c>
      <c r="M60" s="26">
        <v>6</v>
      </c>
      <c r="N60" s="26">
        <v>6</v>
      </c>
      <c r="O60" s="41">
        <v>6</v>
      </c>
      <c r="P60" s="43">
        <v>6</v>
      </c>
      <c r="Q60" s="45">
        <v>7</v>
      </c>
      <c r="R60" s="48">
        <v>7</v>
      </c>
      <c r="S60" s="51">
        <v>9</v>
      </c>
      <c r="T60" s="26">
        <v>9</v>
      </c>
      <c r="U60" s="53">
        <v>9</v>
      </c>
      <c r="V60" s="54">
        <v>9</v>
      </c>
      <c r="W60" s="55">
        <v>9</v>
      </c>
      <c r="X60" s="56">
        <v>9</v>
      </c>
      <c r="Y60" s="57">
        <v>9</v>
      </c>
      <c r="Z60" s="58">
        <v>9</v>
      </c>
      <c r="AA60" s="59">
        <v>9</v>
      </c>
      <c r="AB60" s="60">
        <v>9</v>
      </c>
      <c r="AC60" s="61">
        <v>9</v>
      </c>
      <c r="AD60" s="62">
        <v>9</v>
      </c>
      <c r="AE60" s="64">
        <v>9</v>
      </c>
      <c r="AF60" s="66">
        <v>9</v>
      </c>
      <c r="AG60" s="68">
        <v>9</v>
      </c>
      <c r="AH60" s="70">
        <v>9</v>
      </c>
      <c r="AI60" s="72">
        <v>9</v>
      </c>
      <c r="AJ60" s="74">
        <v>9</v>
      </c>
      <c r="AK60" s="76">
        <v>9</v>
      </c>
      <c r="AL60" s="78">
        <v>9</v>
      </c>
      <c r="AM60" s="26">
        <v>9</v>
      </c>
      <c r="AN60" s="80">
        <v>11</v>
      </c>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row>
    <row r="61" spans="1:681" s="15" customFormat="1" ht="15" x14ac:dyDescent="0.25">
      <c r="A61" s="22" t="s">
        <v>34</v>
      </c>
      <c r="B61" s="14" t="s">
        <v>43</v>
      </c>
      <c r="C61" s="26"/>
      <c r="D61" s="29">
        <v>0</v>
      </c>
      <c r="E61" s="29">
        <v>0</v>
      </c>
      <c r="F61" s="29">
        <v>0</v>
      </c>
      <c r="G61" s="29">
        <v>0</v>
      </c>
      <c r="H61" s="26">
        <v>0</v>
      </c>
      <c r="I61" s="26">
        <v>0</v>
      </c>
      <c r="J61" s="26">
        <v>0</v>
      </c>
      <c r="K61" s="26">
        <v>0</v>
      </c>
      <c r="L61" s="26">
        <v>0</v>
      </c>
      <c r="M61" s="26">
        <v>0</v>
      </c>
      <c r="N61" s="26">
        <v>1</v>
      </c>
      <c r="O61" s="41">
        <v>1</v>
      </c>
      <c r="P61" s="43">
        <v>1</v>
      </c>
      <c r="Q61" s="45">
        <v>1</v>
      </c>
      <c r="R61" s="48">
        <v>1</v>
      </c>
      <c r="S61" s="51">
        <v>1</v>
      </c>
      <c r="T61" s="26">
        <v>1</v>
      </c>
      <c r="U61" s="53">
        <v>1</v>
      </c>
      <c r="V61" s="54">
        <v>1</v>
      </c>
      <c r="W61" s="55">
        <v>2</v>
      </c>
      <c r="X61" s="56">
        <v>2</v>
      </c>
      <c r="Y61" s="57">
        <v>2</v>
      </c>
      <c r="Z61" s="58">
        <v>2</v>
      </c>
      <c r="AA61" s="59">
        <v>2</v>
      </c>
      <c r="AB61" s="60">
        <v>2</v>
      </c>
      <c r="AC61" s="61">
        <v>2</v>
      </c>
      <c r="AD61" s="62">
        <v>2</v>
      </c>
      <c r="AE61" s="64">
        <v>2</v>
      </c>
      <c r="AF61" s="66">
        <v>3</v>
      </c>
      <c r="AG61" s="68">
        <v>3</v>
      </c>
      <c r="AH61" s="70">
        <v>3</v>
      </c>
      <c r="AI61" s="72">
        <v>3</v>
      </c>
      <c r="AJ61" s="74">
        <v>3</v>
      </c>
      <c r="AK61" s="76">
        <v>3</v>
      </c>
      <c r="AL61" s="78">
        <v>3</v>
      </c>
      <c r="AM61" s="26">
        <v>3</v>
      </c>
      <c r="AN61" s="80">
        <v>4</v>
      </c>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row>
    <row r="62" spans="1:681" s="15" customFormat="1" ht="15" x14ac:dyDescent="0.25">
      <c r="A62" s="22" t="s">
        <v>34</v>
      </c>
      <c r="B62" s="14" t="s">
        <v>44</v>
      </c>
      <c r="C62" s="26"/>
      <c r="D62" s="29">
        <v>0</v>
      </c>
      <c r="E62" s="29">
        <v>2</v>
      </c>
      <c r="F62" s="29">
        <v>0</v>
      </c>
      <c r="G62" s="29">
        <v>0</v>
      </c>
      <c r="H62" s="26">
        <v>1</v>
      </c>
      <c r="I62" s="26">
        <v>1</v>
      </c>
      <c r="J62" s="26">
        <v>1</v>
      </c>
      <c r="K62" s="26">
        <v>1</v>
      </c>
      <c r="L62" s="26">
        <v>2</v>
      </c>
      <c r="M62" s="26">
        <v>2</v>
      </c>
      <c r="N62" s="26">
        <v>2</v>
      </c>
      <c r="O62" s="41">
        <v>2</v>
      </c>
      <c r="P62" s="43">
        <v>2</v>
      </c>
      <c r="Q62" s="45">
        <v>2</v>
      </c>
      <c r="R62" s="48">
        <v>2</v>
      </c>
      <c r="S62" s="51">
        <v>2</v>
      </c>
      <c r="T62" s="26">
        <v>2</v>
      </c>
      <c r="U62" s="53">
        <v>2</v>
      </c>
      <c r="V62" s="54">
        <v>2</v>
      </c>
      <c r="W62" s="55">
        <v>2</v>
      </c>
      <c r="X62" s="56">
        <v>3</v>
      </c>
      <c r="Y62" s="57">
        <v>3</v>
      </c>
      <c r="Z62" s="58">
        <v>4</v>
      </c>
      <c r="AA62" s="59">
        <v>4</v>
      </c>
      <c r="AB62" s="60">
        <v>4</v>
      </c>
      <c r="AC62" s="61">
        <v>4</v>
      </c>
      <c r="AD62" s="62">
        <v>4</v>
      </c>
      <c r="AE62" s="64">
        <v>4</v>
      </c>
      <c r="AF62" s="66">
        <v>4</v>
      </c>
      <c r="AG62" s="68">
        <v>4</v>
      </c>
      <c r="AH62" s="70">
        <v>4</v>
      </c>
      <c r="AI62" s="72">
        <v>4</v>
      </c>
      <c r="AJ62" s="74">
        <v>4</v>
      </c>
      <c r="AK62" s="76">
        <v>3</v>
      </c>
      <c r="AL62" s="78">
        <v>3</v>
      </c>
      <c r="AM62" s="26">
        <v>3</v>
      </c>
      <c r="AN62" s="80">
        <v>3</v>
      </c>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row>
    <row r="63" spans="1:681" s="15" customFormat="1" ht="15" x14ac:dyDescent="0.25">
      <c r="A63" s="22" t="s">
        <v>34</v>
      </c>
      <c r="B63" s="14" t="s">
        <v>45</v>
      </c>
      <c r="C63" s="26"/>
      <c r="D63" s="29">
        <v>0</v>
      </c>
      <c r="E63" s="29">
        <v>3</v>
      </c>
      <c r="F63" s="29">
        <v>3</v>
      </c>
      <c r="G63" s="29">
        <v>3</v>
      </c>
      <c r="H63" s="26">
        <v>3</v>
      </c>
      <c r="I63" s="26">
        <v>3</v>
      </c>
      <c r="J63" s="26">
        <v>3</v>
      </c>
      <c r="K63" s="26">
        <v>3</v>
      </c>
      <c r="L63" s="26">
        <v>3</v>
      </c>
      <c r="M63" s="26">
        <v>3</v>
      </c>
      <c r="N63" s="26">
        <v>3</v>
      </c>
      <c r="O63" s="41">
        <v>3</v>
      </c>
      <c r="P63" s="43">
        <v>4</v>
      </c>
      <c r="Q63" s="45">
        <v>4</v>
      </c>
      <c r="R63" s="48">
        <v>4</v>
      </c>
      <c r="S63" s="51">
        <v>4</v>
      </c>
      <c r="T63" s="26">
        <v>4</v>
      </c>
      <c r="U63" s="53">
        <v>4</v>
      </c>
      <c r="V63" s="54">
        <v>4</v>
      </c>
      <c r="W63" s="55">
        <v>4</v>
      </c>
      <c r="X63" s="56">
        <v>4</v>
      </c>
      <c r="Y63" s="57">
        <v>4</v>
      </c>
      <c r="Z63" s="58">
        <v>3</v>
      </c>
      <c r="AA63" s="59">
        <v>4</v>
      </c>
      <c r="AB63" s="60">
        <v>5</v>
      </c>
      <c r="AC63" s="61">
        <v>5</v>
      </c>
      <c r="AD63" s="62">
        <v>5</v>
      </c>
      <c r="AE63" s="64">
        <v>5</v>
      </c>
      <c r="AF63" s="66">
        <v>5</v>
      </c>
      <c r="AG63" s="68">
        <v>6</v>
      </c>
      <c r="AH63" s="70">
        <v>6</v>
      </c>
      <c r="AI63" s="72">
        <v>6</v>
      </c>
      <c r="AJ63" s="74">
        <v>6</v>
      </c>
      <c r="AK63" s="76">
        <v>6</v>
      </c>
      <c r="AL63" s="78">
        <v>6</v>
      </c>
      <c r="AM63" s="26">
        <v>6</v>
      </c>
      <c r="AN63" s="80">
        <v>6</v>
      </c>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row>
    <row r="64" spans="1:681" s="15" customFormat="1" ht="15" x14ac:dyDescent="0.25">
      <c r="A64" s="22" t="s">
        <v>35</v>
      </c>
      <c r="B64" s="14" t="s">
        <v>46</v>
      </c>
      <c r="C64" s="26"/>
      <c r="D64" s="29">
        <v>0</v>
      </c>
      <c r="E64" s="29">
        <v>1</v>
      </c>
      <c r="F64" s="29">
        <v>1</v>
      </c>
      <c r="G64" s="29">
        <v>1</v>
      </c>
      <c r="H64" s="26">
        <v>1</v>
      </c>
      <c r="I64" s="26">
        <v>1</v>
      </c>
      <c r="J64" s="26">
        <v>1</v>
      </c>
      <c r="K64" s="26">
        <v>1</v>
      </c>
      <c r="L64" s="26">
        <v>1</v>
      </c>
      <c r="M64" s="26">
        <v>1</v>
      </c>
      <c r="N64" s="26">
        <v>1</v>
      </c>
      <c r="O64" s="41">
        <v>1</v>
      </c>
      <c r="P64" s="43">
        <v>1</v>
      </c>
      <c r="Q64" s="45">
        <v>1</v>
      </c>
      <c r="R64" s="48">
        <v>1</v>
      </c>
      <c r="S64" s="51">
        <v>1</v>
      </c>
      <c r="T64" s="26">
        <v>1</v>
      </c>
      <c r="U64" s="53">
        <v>1</v>
      </c>
      <c r="V64" s="54">
        <v>1</v>
      </c>
      <c r="W64" s="55">
        <v>1</v>
      </c>
      <c r="X64" s="56">
        <v>1</v>
      </c>
      <c r="Y64" s="57">
        <v>1</v>
      </c>
      <c r="Z64" s="58">
        <v>1</v>
      </c>
      <c r="AA64" s="59">
        <v>2</v>
      </c>
      <c r="AB64" s="60">
        <v>2</v>
      </c>
      <c r="AC64" s="61">
        <v>2</v>
      </c>
      <c r="AD64" s="62">
        <v>2</v>
      </c>
      <c r="AE64" s="64">
        <v>2</v>
      </c>
      <c r="AF64" s="66">
        <v>2</v>
      </c>
      <c r="AG64" s="68">
        <v>2</v>
      </c>
      <c r="AH64" s="70">
        <v>2</v>
      </c>
      <c r="AI64" s="72">
        <v>2</v>
      </c>
      <c r="AJ64" s="74">
        <v>2</v>
      </c>
      <c r="AK64" s="76">
        <v>2</v>
      </c>
      <c r="AL64" s="78">
        <v>2</v>
      </c>
      <c r="AM64" s="26">
        <v>2</v>
      </c>
      <c r="AN64" s="80">
        <v>2</v>
      </c>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row>
    <row r="65" spans="1:681" s="15" customFormat="1" ht="15" x14ac:dyDescent="0.25">
      <c r="A65" s="22" t="s">
        <v>32</v>
      </c>
      <c r="B65" s="14" t="s">
        <v>47</v>
      </c>
      <c r="C65" s="26"/>
      <c r="D65" s="29">
        <v>1</v>
      </c>
      <c r="E65" s="29">
        <v>7</v>
      </c>
      <c r="F65" s="29">
        <v>4</v>
      </c>
      <c r="G65" s="29">
        <v>4</v>
      </c>
      <c r="H65" s="26">
        <v>4</v>
      </c>
      <c r="I65" s="26">
        <v>4</v>
      </c>
      <c r="J65" s="26">
        <v>4</v>
      </c>
      <c r="K65" s="26">
        <v>7</v>
      </c>
      <c r="L65" s="26">
        <v>7</v>
      </c>
      <c r="M65" s="26">
        <v>7</v>
      </c>
      <c r="N65" s="26">
        <v>7</v>
      </c>
      <c r="O65" s="41">
        <v>7</v>
      </c>
      <c r="P65" s="43">
        <v>8</v>
      </c>
      <c r="Q65" s="45">
        <v>8</v>
      </c>
      <c r="R65" s="48">
        <v>9</v>
      </c>
      <c r="S65" s="51">
        <v>9</v>
      </c>
      <c r="T65" s="26">
        <v>9</v>
      </c>
      <c r="U65" s="53">
        <v>9</v>
      </c>
      <c r="V65" s="54">
        <v>9</v>
      </c>
      <c r="W65" s="55">
        <v>9</v>
      </c>
      <c r="X65" s="56">
        <v>10</v>
      </c>
      <c r="Y65" s="57">
        <v>10</v>
      </c>
      <c r="Z65" s="58">
        <v>10</v>
      </c>
      <c r="AA65" s="59">
        <v>11</v>
      </c>
      <c r="AB65" s="60">
        <v>12</v>
      </c>
      <c r="AC65" s="61">
        <v>13</v>
      </c>
      <c r="AD65" s="62">
        <v>13</v>
      </c>
      <c r="AE65" s="64">
        <v>14</v>
      </c>
      <c r="AF65" s="66">
        <v>14</v>
      </c>
      <c r="AG65" s="68">
        <v>14</v>
      </c>
      <c r="AH65" s="70">
        <v>14</v>
      </c>
      <c r="AI65" s="72">
        <v>14</v>
      </c>
      <c r="AJ65" s="74">
        <v>14</v>
      </c>
      <c r="AK65" s="76">
        <v>14</v>
      </c>
      <c r="AL65" s="78">
        <v>16</v>
      </c>
      <c r="AM65" s="26">
        <v>16</v>
      </c>
      <c r="AN65" s="80">
        <v>16</v>
      </c>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row>
    <row r="66" spans="1:681" s="15" customFormat="1" ht="15" x14ac:dyDescent="0.25">
      <c r="A66" s="22" t="s">
        <v>29</v>
      </c>
      <c r="B66" s="14" t="s">
        <v>48</v>
      </c>
      <c r="C66" s="26"/>
      <c r="D66" s="29">
        <v>0</v>
      </c>
      <c r="E66" s="29">
        <v>3</v>
      </c>
      <c r="F66" s="29">
        <v>2</v>
      </c>
      <c r="G66" s="29">
        <v>2</v>
      </c>
      <c r="H66" s="26">
        <v>2</v>
      </c>
      <c r="I66" s="26">
        <v>2</v>
      </c>
      <c r="J66" s="26">
        <v>2</v>
      </c>
      <c r="K66" s="26">
        <v>3</v>
      </c>
      <c r="L66" s="26">
        <v>3</v>
      </c>
      <c r="M66" s="26">
        <v>3</v>
      </c>
      <c r="N66" s="26">
        <v>3</v>
      </c>
      <c r="O66" s="41">
        <v>3</v>
      </c>
      <c r="P66" s="43">
        <v>3</v>
      </c>
      <c r="Q66" s="45">
        <v>4</v>
      </c>
      <c r="R66" s="48">
        <v>4</v>
      </c>
      <c r="S66" s="51">
        <v>4</v>
      </c>
      <c r="T66" s="26">
        <v>5</v>
      </c>
      <c r="U66" s="53">
        <v>5</v>
      </c>
      <c r="V66" s="54">
        <v>5</v>
      </c>
      <c r="W66" s="55">
        <v>5</v>
      </c>
      <c r="X66" s="56">
        <v>5</v>
      </c>
      <c r="Y66" s="57">
        <v>5</v>
      </c>
      <c r="Z66" s="58">
        <v>5</v>
      </c>
      <c r="AA66" s="59">
        <v>5</v>
      </c>
      <c r="AB66" s="60">
        <v>6</v>
      </c>
      <c r="AC66" s="61">
        <v>6</v>
      </c>
      <c r="AD66" s="62">
        <v>6</v>
      </c>
      <c r="AE66" s="64">
        <v>6</v>
      </c>
      <c r="AF66" s="66">
        <v>6</v>
      </c>
      <c r="AG66" s="68">
        <v>6</v>
      </c>
      <c r="AH66" s="70">
        <v>6</v>
      </c>
      <c r="AI66" s="72">
        <v>6</v>
      </c>
      <c r="AJ66" s="74">
        <v>6</v>
      </c>
      <c r="AK66" s="76">
        <v>6</v>
      </c>
      <c r="AL66" s="78">
        <v>6</v>
      </c>
      <c r="AM66" s="26">
        <v>6</v>
      </c>
      <c r="AN66" s="80">
        <v>6</v>
      </c>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row>
    <row r="67" spans="1:681" s="15" customFormat="1" ht="15" x14ac:dyDescent="0.25">
      <c r="A67" s="22" t="s">
        <v>35</v>
      </c>
      <c r="B67" s="14" t="s">
        <v>49</v>
      </c>
      <c r="C67" s="26"/>
      <c r="D67" s="29">
        <v>0</v>
      </c>
      <c r="E67" s="29">
        <v>5</v>
      </c>
      <c r="F67" s="29">
        <v>3</v>
      </c>
      <c r="G67" s="29">
        <v>3</v>
      </c>
      <c r="H67" s="26">
        <v>3</v>
      </c>
      <c r="I67" s="26">
        <v>3</v>
      </c>
      <c r="J67" s="26">
        <v>3</v>
      </c>
      <c r="K67" s="26">
        <v>4</v>
      </c>
      <c r="L67" s="26">
        <v>5</v>
      </c>
      <c r="M67" s="26">
        <v>5</v>
      </c>
      <c r="N67" s="26">
        <v>5</v>
      </c>
      <c r="O67" s="41">
        <v>5</v>
      </c>
      <c r="P67" s="43">
        <v>5</v>
      </c>
      <c r="Q67" s="45">
        <v>5</v>
      </c>
      <c r="R67" s="48">
        <v>5</v>
      </c>
      <c r="S67" s="51">
        <v>5</v>
      </c>
      <c r="T67" s="26">
        <v>5</v>
      </c>
      <c r="U67" s="53">
        <v>5</v>
      </c>
      <c r="V67" s="54">
        <v>5</v>
      </c>
      <c r="W67" s="55">
        <v>5</v>
      </c>
      <c r="X67" s="56">
        <v>5</v>
      </c>
      <c r="Y67" s="57">
        <v>5</v>
      </c>
      <c r="Z67" s="58">
        <v>5</v>
      </c>
      <c r="AA67" s="59">
        <v>7</v>
      </c>
      <c r="AB67" s="60">
        <v>7</v>
      </c>
      <c r="AC67" s="61">
        <v>7</v>
      </c>
      <c r="AD67" s="62">
        <v>7</v>
      </c>
      <c r="AE67" s="64">
        <v>7</v>
      </c>
      <c r="AF67" s="66">
        <v>7</v>
      </c>
      <c r="AG67" s="68">
        <v>7</v>
      </c>
      <c r="AH67" s="70">
        <v>7</v>
      </c>
      <c r="AI67" s="72">
        <v>7</v>
      </c>
      <c r="AJ67" s="74">
        <v>7</v>
      </c>
      <c r="AK67" s="76">
        <v>8</v>
      </c>
      <c r="AL67" s="78">
        <v>8</v>
      </c>
      <c r="AM67" s="26">
        <v>8</v>
      </c>
      <c r="AN67" s="80">
        <v>8</v>
      </c>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row>
    <row r="68" spans="1:681" s="15" customFormat="1" ht="15" x14ac:dyDescent="0.25">
      <c r="A68" s="22" t="s">
        <v>29</v>
      </c>
      <c r="B68" s="14" t="s">
        <v>50</v>
      </c>
      <c r="C68" s="26"/>
      <c r="D68" s="29">
        <v>0</v>
      </c>
      <c r="E68" s="29">
        <v>0</v>
      </c>
      <c r="F68" s="29">
        <v>0</v>
      </c>
      <c r="G68" s="29">
        <v>0</v>
      </c>
      <c r="H68" s="26">
        <v>0</v>
      </c>
      <c r="I68" s="26">
        <v>0</v>
      </c>
      <c r="J68" s="26">
        <v>0</v>
      </c>
      <c r="K68" s="26">
        <v>0</v>
      </c>
      <c r="L68" s="26">
        <v>0</v>
      </c>
      <c r="M68" s="26">
        <v>0</v>
      </c>
      <c r="N68" s="26">
        <v>0</v>
      </c>
      <c r="O68" s="41">
        <v>0</v>
      </c>
      <c r="P68" s="43">
        <v>0</v>
      </c>
      <c r="Q68" s="45">
        <v>0</v>
      </c>
      <c r="R68" s="48">
        <v>0</v>
      </c>
      <c r="S68" s="51">
        <v>0</v>
      </c>
      <c r="T68" s="26">
        <v>0</v>
      </c>
      <c r="U68" s="53">
        <v>0</v>
      </c>
      <c r="V68" s="54">
        <v>0</v>
      </c>
      <c r="W68" s="55">
        <v>0</v>
      </c>
      <c r="X68" s="56">
        <v>1</v>
      </c>
      <c r="Y68" s="57">
        <v>0</v>
      </c>
      <c r="Z68" s="58">
        <v>0</v>
      </c>
      <c r="AA68" s="59">
        <v>0</v>
      </c>
      <c r="AB68" s="60">
        <v>0</v>
      </c>
      <c r="AC68" s="61">
        <v>0</v>
      </c>
      <c r="AD68" s="62">
        <v>0</v>
      </c>
      <c r="AE68" s="64">
        <v>0</v>
      </c>
      <c r="AF68" s="66">
        <v>0</v>
      </c>
      <c r="AG68" s="68">
        <v>0</v>
      </c>
      <c r="AH68" s="70">
        <v>0</v>
      </c>
      <c r="AI68" s="72">
        <v>0</v>
      </c>
      <c r="AJ68" s="74">
        <v>0</v>
      </c>
      <c r="AK68" s="76">
        <v>0</v>
      </c>
      <c r="AL68" s="78">
        <v>0</v>
      </c>
      <c r="AM68" s="26">
        <v>0</v>
      </c>
      <c r="AN68" s="80">
        <v>0</v>
      </c>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row>
    <row r="69" spans="1:681" s="15" customFormat="1" ht="15" x14ac:dyDescent="0.25">
      <c r="A69" s="22" t="s">
        <v>32</v>
      </c>
      <c r="B69" s="14" t="s">
        <v>51</v>
      </c>
      <c r="C69" s="26"/>
      <c r="D69" s="29">
        <v>1</v>
      </c>
      <c r="E69" s="29">
        <v>6</v>
      </c>
      <c r="F69" s="29">
        <v>3</v>
      </c>
      <c r="G69" s="29">
        <v>4</v>
      </c>
      <c r="H69" s="26">
        <v>4</v>
      </c>
      <c r="I69" s="26">
        <v>4</v>
      </c>
      <c r="J69" s="26">
        <v>5</v>
      </c>
      <c r="K69" s="26">
        <v>5</v>
      </c>
      <c r="L69" s="26">
        <v>6</v>
      </c>
      <c r="M69" s="26">
        <v>6</v>
      </c>
      <c r="N69" s="26">
        <v>6</v>
      </c>
      <c r="O69" s="41">
        <v>6</v>
      </c>
      <c r="P69" s="43">
        <v>6</v>
      </c>
      <c r="Q69" s="45">
        <v>6</v>
      </c>
      <c r="R69" s="48">
        <v>6</v>
      </c>
      <c r="S69" s="51">
        <v>6</v>
      </c>
      <c r="T69" s="26">
        <v>7</v>
      </c>
      <c r="U69" s="53">
        <v>7</v>
      </c>
      <c r="V69" s="54">
        <v>7</v>
      </c>
      <c r="W69" s="55">
        <v>7</v>
      </c>
      <c r="X69" s="56">
        <v>7</v>
      </c>
      <c r="Y69" s="57">
        <v>8</v>
      </c>
      <c r="Z69" s="58">
        <v>8</v>
      </c>
      <c r="AA69" s="59">
        <v>8</v>
      </c>
      <c r="AB69" s="60">
        <v>8</v>
      </c>
      <c r="AC69" s="61">
        <v>8</v>
      </c>
      <c r="AD69" s="62">
        <v>8</v>
      </c>
      <c r="AE69" s="64">
        <v>8</v>
      </c>
      <c r="AF69" s="66">
        <v>8</v>
      </c>
      <c r="AG69" s="68">
        <v>9</v>
      </c>
      <c r="AH69" s="70">
        <v>9</v>
      </c>
      <c r="AI69" s="72">
        <v>9</v>
      </c>
      <c r="AJ69" s="74">
        <v>9</v>
      </c>
      <c r="AK69" s="76">
        <v>9</v>
      </c>
      <c r="AL69" s="78">
        <v>9</v>
      </c>
      <c r="AM69" s="26">
        <v>10</v>
      </c>
      <c r="AN69" s="80">
        <v>10</v>
      </c>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row>
    <row r="70" spans="1:681" s="15" customFormat="1" ht="15" x14ac:dyDescent="0.25">
      <c r="A70" s="22" t="s">
        <v>32</v>
      </c>
      <c r="B70" s="14" t="s">
        <v>52</v>
      </c>
      <c r="C70" s="26"/>
      <c r="D70" s="29">
        <v>0</v>
      </c>
      <c r="E70" s="29">
        <v>4</v>
      </c>
      <c r="F70" s="29">
        <v>1</v>
      </c>
      <c r="G70" s="29">
        <v>1</v>
      </c>
      <c r="H70" s="26">
        <v>1</v>
      </c>
      <c r="I70" s="26">
        <v>1</v>
      </c>
      <c r="J70" s="26">
        <v>1</v>
      </c>
      <c r="K70" s="26">
        <v>3</v>
      </c>
      <c r="L70" s="26">
        <v>4</v>
      </c>
      <c r="M70" s="26">
        <v>4</v>
      </c>
      <c r="N70" s="26">
        <v>4</v>
      </c>
      <c r="O70" s="41">
        <v>4</v>
      </c>
      <c r="P70" s="43">
        <v>4</v>
      </c>
      <c r="Q70" s="45">
        <v>4</v>
      </c>
      <c r="R70" s="48">
        <v>4</v>
      </c>
      <c r="S70" s="51">
        <v>4</v>
      </c>
      <c r="T70" s="26">
        <v>4</v>
      </c>
      <c r="U70" s="53">
        <v>4</v>
      </c>
      <c r="V70" s="54">
        <v>4</v>
      </c>
      <c r="W70" s="55">
        <v>4</v>
      </c>
      <c r="X70" s="56">
        <v>4</v>
      </c>
      <c r="Y70" s="57">
        <v>5</v>
      </c>
      <c r="Z70" s="58">
        <v>5</v>
      </c>
      <c r="AA70" s="59">
        <v>5</v>
      </c>
      <c r="AB70" s="60">
        <v>5</v>
      </c>
      <c r="AC70" s="61">
        <v>5</v>
      </c>
      <c r="AD70" s="62">
        <v>5</v>
      </c>
      <c r="AE70" s="64">
        <v>5</v>
      </c>
      <c r="AF70" s="66">
        <v>5</v>
      </c>
      <c r="AG70" s="68">
        <v>5</v>
      </c>
      <c r="AH70" s="70">
        <v>5</v>
      </c>
      <c r="AI70" s="72">
        <v>5</v>
      </c>
      <c r="AJ70" s="74">
        <v>5</v>
      </c>
      <c r="AK70" s="76">
        <v>5</v>
      </c>
      <c r="AL70" s="78">
        <v>5</v>
      </c>
      <c r="AM70" s="26">
        <v>6</v>
      </c>
      <c r="AN70" s="80">
        <v>6</v>
      </c>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row>
    <row r="71" spans="1:681" s="15" customFormat="1" ht="15" x14ac:dyDescent="0.25">
      <c r="A71" s="22" t="s">
        <v>35</v>
      </c>
      <c r="B71" s="14" t="s">
        <v>53</v>
      </c>
      <c r="C71" s="26"/>
      <c r="D71" s="29">
        <v>0</v>
      </c>
      <c r="E71" s="29">
        <v>1</v>
      </c>
      <c r="F71" s="29">
        <v>1</v>
      </c>
      <c r="G71" s="29">
        <v>1</v>
      </c>
      <c r="H71" s="26">
        <v>1</v>
      </c>
      <c r="I71" s="26">
        <v>1</v>
      </c>
      <c r="J71" s="26">
        <v>1</v>
      </c>
      <c r="K71" s="26">
        <v>1</v>
      </c>
      <c r="L71" s="26">
        <v>1</v>
      </c>
      <c r="M71" s="26">
        <v>1</v>
      </c>
      <c r="N71" s="26">
        <v>1</v>
      </c>
      <c r="O71" s="41">
        <v>1</v>
      </c>
      <c r="P71" s="43">
        <v>1</v>
      </c>
      <c r="Q71" s="45">
        <v>1</v>
      </c>
      <c r="R71" s="48">
        <v>1</v>
      </c>
      <c r="S71" s="51">
        <v>1</v>
      </c>
      <c r="T71" s="26">
        <v>2</v>
      </c>
      <c r="U71" s="53">
        <v>2</v>
      </c>
      <c r="V71" s="54">
        <v>2</v>
      </c>
      <c r="W71" s="55">
        <v>3</v>
      </c>
      <c r="X71" s="56">
        <v>3</v>
      </c>
      <c r="Y71" s="57">
        <v>4</v>
      </c>
      <c r="Z71" s="58">
        <v>4</v>
      </c>
      <c r="AA71" s="59">
        <v>4</v>
      </c>
      <c r="AB71" s="60">
        <v>5</v>
      </c>
      <c r="AC71" s="61">
        <v>5</v>
      </c>
      <c r="AD71" s="62">
        <v>5</v>
      </c>
      <c r="AE71" s="64">
        <v>6</v>
      </c>
      <c r="AF71" s="66">
        <v>6</v>
      </c>
      <c r="AG71" s="68">
        <v>7</v>
      </c>
      <c r="AH71" s="70">
        <v>7</v>
      </c>
      <c r="AI71" s="72">
        <v>7</v>
      </c>
      <c r="AJ71" s="74">
        <v>7</v>
      </c>
      <c r="AK71" s="76">
        <v>7</v>
      </c>
      <c r="AL71" s="78">
        <v>8</v>
      </c>
      <c r="AM71" s="26">
        <v>8</v>
      </c>
      <c r="AN71" s="80">
        <v>8</v>
      </c>
      <c r="AO71"/>
      <c r="AP71"/>
      <c r="AQ71"/>
      <c r="AR71"/>
      <c r="AS71"/>
      <c r="AT71"/>
      <c r="AU71"/>
      <c r="AV71"/>
      <c r="AW71"/>
      <c r="AX71"/>
      <c r="AY71"/>
      <c r="AZ71"/>
      <c r="BA71"/>
      <c r="BB71"/>
      <c r="BC71"/>
      <c r="BD71"/>
      <c r="BE71"/>
      <c r="BF71"/>
      <c r="BG71"/>
      <c r="BH71"/>
      <c r="BI71"/>
      <c r="BJ71"/>
      <c r="BK71"/>
      <c r="BL71"/>
      <c r="BM71"/>
      <c r="BN71"/>
      <c r="BO71"/>
      <c r="BP71"/>
      <c r="BQ71"/>
      <c r="BR71"/>
      <c r="BS71"/>
      <c r="BT71"/>
      <c r="BU71"/>
      <c r="BV71"/>
      <c r="BW71"/>
      <c r="BX71"/>
      <c r="BY71"/>
      <c r="BZ71"/>
      <c r="CA71"/>
      <c r="CB71"/>
      <c r="CC71"/>
      <c r="CD71"/>
      <c r="CE71"/>
      <c r="CF71"/>
      <c r="CG71"/>
      <c r="CH71"/>
      <c r="CI71"/>
      <c r="CJ71"/>
      <c r="CK71"/>
      <c r="CL71"/>
      <c r="CM71"/>
      <c r="CN71"/>
      <c r="CO71"/>
      <c r="CP71"/>
      <c r="CQ71"/>
      <c r="CR71"/>
      <c r="CS71"/>
      <c r="CT71"/>
      <c r="CU71"/>
      <c r="CV71"/>
      <c r="CW71"/>
      <c r="CX71"/>
      <c r="CY71"/>
      <c r="CZ71"/>
      <c r="DA71"/>
      <c r="DB71"/>
      <c r="DC71"/>
      <c r="DD71"/>
      <c r="DE71"/>
      <c r="DF71"/>
      <c r="DG71"/>
      <c r="DH71"/>
      <c r="DI71"/>
      <c r="DJ71"/>
      <c r="DK71"/>
      <c r="DL71"/>
      <c r="DM71"/>
      <c r="DN71"/>
      <c r="DO71"/>
      <c r="DP71"/>
      <c r="DQ71"/>
      <c r="DR71"/>
      <c r="DS71"/>
      <c r="DT71"/>
      <c r="DU71"/>
      <c r="DV71"/>
      <c r="DW71"/>
      <c r="DX71"/>
      <c r="DY71"/>
      <c r="DZ71"/>
      <c r="EA71"/>
      <c r="EB71"/>
      <c r="EC71"/>
      <c r="ED71"/>
      <c r="EE71"/>
      <c r="EF71"/>
      <c r="EG71"/>
      <c r="EH71"/>
      <c r="EI71"/>
      <c r="EJ71"/>
      <c r="EK71"/>
      <c r="EL71"/>
      <c r="EM71"/>
      <c r="EN71"/>
      <c r="EO71"/>
      <c r="EP71"/>
      <c r="EQ71"/>
      <c r="ER71"/>
      <c r="ES71"/>
      <c r="ET71"/>
      <c r="EU71"/>
      <c r="EV71"/>
      <c r="EW71"/>
      <c r="EX71"/>
      <c r="EY71"/>
      <c r="EZ71"/>
      <c r="FA71"/>
      <c r="FB71"/>
      <c r="FC71"/>
      <c r="FD71"/>
      <c r="FE71"/>
      <c r="FF71"/>
      <c r="FG71"/>
      <c r="FH71"/>
      <c r="FI71"/>
      <c r="FJ71"/>
      <c r="FK71"/>
      <c r="FL71"/>
      <c r="FM71"/>
      <c r="FN71"/>
      <c r="FO71"/>
      <c r="FP71"/>
      <c r="FQ71"/>
      <c r="FR71"/>
      <c r="FS71"/>
      <c r="FT71"/>
      <c r="FU71"/>
      <c r="FV71"/>
      <c r="FW71"/>
      <c r="FX71"/>
      <c r="FY71"/>
      <c r="FZ71"/>
      <c r="GA71"/>
      <c r="GB71"/>
      <c r="GC71"/>
      <c r="GD71"/>
      <c r="GE71"/>
      <c r="GF71"/>
      <c r="GG71"/>
      <c r="GH71"/>
      <c r="GI71"/>
      <c r="GJ71"/>
      <c r="GK71"/>
      <c r="GL71"/>
      <c r="GM71"/>
      <c r="GN71"/>
      <c r="GO71"/>
      <c r="GP71"/>
      <c r="GQ71"/>
      <c r="GR71"/>
      <c r="GS71"/>
      <c r="GT71"/>
      <c r="GU71"/>
      <c r="GV71"/>
      <c r="GW71"/>
      <c r="GX71"/>
      <c r="GY71"/>
      <c r="GZ71"/>
      <c r="HA71"/>
      <c r="HB71"/>
      <c r="HC71"/>
      <c r="HD71"/>
      <c r="HE71"/>
      <c r="HF71"/>
      <c r="HG71"/>
      <c r="HH71"/>
      <c r="HI71"/>
      <c r="HJ71"/>
      <c r="HK71"/>
      <c r="HL71"/>
      <c r="HM71"/>
      <c r="HN71"/>
      <c r="HO71"/>
      <c r="HP71"/>
      <c r="HQ71"/>
      <c r="HR71"/>
      <c r="HS71"/>
      <c r="HT71"/>
      <c r="HU71"/>
      <c r="HV71"/>
      <c r="HW71"/>
      <c r="HX71"/>
      <c r="HY71"/>
      <c r="HZ71"/>
      <c r="IA71"/>
      <c r="IB71"/>
      <c r="IC71"/>
      <c r="ID71"/>
      <c r="IE71"/>
      <c r="IF71"/>
      <c r="IG71"/>
      <c r="IH71"/>
      <c r="II71"/>
      <c r="IJ71"/>
      <c r="IK71"/>
      <c r="IL71"/>
      <c r="IM71"/>
      <c r="IN71"/>
      <c r="IO71"/>
      <c r="IP71"/>
      <c r="IQ71"/>
      <c r="IR71"/>
      <c r="IS71"/>
      <c r="IT71"/>
      <c r="IU71"/>
      <c r="IV71"/>
      <c r="IW71"/>
      <c r="IX71"/>
      <c r="IY71"/>
      <c r="IZ71"/>
      <c r="JA71"/>
      <c r="JB71"/>
      <c r="JC71"/>
      <c r="JD71"/>
      <c r="JE71"/>
      <c r="JF71"/>
      <c r="JG71"/>
      <c r="JH71"/>
      <c r="JI71"/>
      <c r="JJ71"/>
      <c r="JK71"/>
      <c r="JL71"/>
      <c r="JM71"/>
      <c r="JN71"/>
      <c r="JO71"/>
      <c r="JP71"/>
      <c r="JQ71"/>
      <c r="JR71"/>
      <c r="JS71"/>
      <c r="JT71"/>
      <c r="JU71"/>
      <c r="JV71"/>
      <c r="JW71"/>
      <c r="JX71"/>
      <c r="JY71"/>
      <c r="JZ71"/>
      <c r="KA71"/>
      <c r="KB71"/>
      <c r="KC71"/>
      <c r="KD71"/>
      <c r="KE71"/>
      <c r="KF71"/>
      <c r="KG71"/>
      <c r="KH71"/>
      <c r="KI71"/>
      <c r="KJ71"/>
      <c r="KK71"/>
      <c r="KL71"/>
      <c r="KM71"/>
      <c r="KN71"/>
      <c r="KO71"/>
      <c r="KP71"/>
      <c r="KQ71"/>
      <c r="KR71"/>
      <c r="KS71"/>
      <c r="KT71"/>
      <c r="KU71"/>
      <c r="KV71"/>
      <c r="KW71"/>
      <c r="KX71"/>
      <c r="KY71"/>
      <c r="KZ71"/>
      <c r="LA71"/>
      <c r="LB71"/>
      <c r="LC71"/>
      <c r="LD71"/>
      <c r="LE71"/>
      <c r="LF71"/>
      <c r="LG71"/>
      <c r="LH71"/>
      <c r="LI71"/>
      <c r="LJ71"/>
      <c r="LK71"/>
      <c r="LL71"/>
      <c r="LM71"/>
      <c r="LN71"/>
      <c r="LO71"/>
      <c r="LP71"/>
      <c r="LQ71"/>
      <c r="LR71"/>
      <c r="LS71"/>
      <c r="LT71"/>
      <c r="LU71"/>
      <c r="LV71"/>
      <c r="LW71"/>
      <c r="LX71"/>
      <c r="LY71"/>
      <c r="LZ71"/>
      <c r="MA71"/>
      <c r="MB71"/>
      <c r="MC71"/>
      <c r="MD71"/>
      <c r="ME71"/>
      <c r="MF71"/>
      <c r="MG71"/>
      <c r="MH71"/>
      <c r="MI71"/>
      <c r="MJ71"/>
      <c r="MK71"/>
      <c r="ML71"/>
      <c r="MM71"/>
      <c r="MN71"/>
      <c r="MO71"/>
      <c r="MP71"/>
      <c r="MQ71"/>
      <c r="MR71"/>
      <c r="MS71"/>
      <c r="MT71"/>
      <c r="MU71"/>
      <c r="MV71"/>
      <c r="MW71"/>
      <c r="MX71"/>
      <c r="MY71"/>
      <c r="MZ71"/>
      <c r="NA71"/>
      <c r="NB71"/>
      <c r="NC71"/>
      <c r="ND71"/>
      <c r="NE71"/>
      <c r="NF71"/>
      <c r="NG71"/>
      <c r="NH71"/>
      <c r="NI71"/>
      <c r="NJ71"/>
      <c r="NK71"/>
      <c r="NL71"/>
      <c r="NM71"/>
      <c r="NN71"/>
      <c r="NO71"/>
      <c r="NP71"/>
      <c r="NQ71"/>
      <c r="NR71"/>
      <c r="NS71"/>
      <c r="NT71"/>
      <c r="NU71"/>
      <c r="NV71"/>
      <c r="NW71"/>
      <c r="NX71"/>
      <c r="NY71"/>
      <c r="NZ71"/>
      <c r="OA71"/>
      <c r="OB71"/>
      <c r="OC71"/>
      <c r="OD71"/>
      <c r="OE71"/>
      <c r="OF71"/>
      <c r="OG71"/>
      <c r="OH71"/>
      <c r="OI71"/>
      <c r="OJ71"/>
      <c r="OK71"/>
      <c r="OL71"/>
      <c r="OM71"/>
      <c r="ON71"/>
      <c r="OO71"/>
      <c r="OP71"/>
      <c r="OQ71"/>
      <c r="OR71"/>
      <c r="OS71"/>
      <c r="OT71"/>
      <c r="OU71"/>
      <c r="OV71"/>
      <c r="OW71"/>
      <c r="OX71"/>
      <c r="OY71"/>
      <c r="OZ71"/>
      <c r="PA71"/>
      <c r="PB71"/>
      <c r="PC71"/>
      <c r="PD71"/>
      <c r="PE71"/>
      <c r="PF71"/>
      <c r="PG71"/>
      <c r="PH71"/>
      <c r="PI71"/>
      <c r="PJ71"/>
      <c r="PK71"/>
      <c r="PL71"/>
      <c r="PM71"/>
      <c r="PN71"/>
      <c r="PO71"/>
      <c r="PP71"/>
      <c r="PQ71"/>
      <c r="PR71"/>
      <c r="PS71"/>
      <c r="PT71"/>
      <c r="PU71"/>
      <c r="PV71"/>
      <c r="PW71"/>
      <c r="PX71"/>
      <c r="PY71"/>
      <c r="PZ71"/>
      <c r="QA71"/>
      <c r="QB71"/>
      <c r="QC71"/>
      <c r="QD71"/>
      <c r="QE71"/>
      <c r="QF71"/>
      <c r="QG71"/>
      <c r="QH71"/>
      <c r="QI71"/>
      <c r="QJ71"/>
      <c r="QK71"/>
      <c r="QL71"/>
      <c r="QM71"/>
      <c r="QN71"/>
      <c r="QO71"/>
      <c r="QP71"/>
      <c r="QQ71"/>
      <c r="QR71"/>
      <c r="QS71"/>
      <c r="QT71"/>
      <c r="QU71"/>
      <c r="QV71"/>
      <c r="QW71"/>
      <c r="QX71"/>
      <c r="QY71"/>
      <c r="QZ71"/>
      <c r="RA71"/>
      <c r="RB71"/>
      <c r="RC71"/>
      <c r="RD71"/>
      <c r="RE71"/>
      <c r="RF71"/>
      <c r="RG71"/>
      <c r="RH71"/>
      <c r="RI71"/>
      <c r="RJ71"/>
      <c r="RK71"/>
      <c r="RL71"/>
      <c r="RM71"/>
      <c r="RN71"/>
      <c r="RO71"/>
      <c r="RP71"/>
      <c r="RQ71"/>
      <c r="RR71"/>
      <c r="RS71"/>
      <c r="RT71"/>
      <c r="RU71"/>
      <c r="RV71"/>
      <c r="RW71"/>
      <c r="RX71"/>
      <c r="RY71"/>
      <c r="RZ71"/>
      <c r="SA71"/>
      <c r="SB71"/>
      <c r="SC71"/>
      <c r="SD71"/>
      <c r="SE71"/>
      <c r="SF71"/>
      <c r="SG71"/>
      <c r="SH71"/>
      <c r="SI71"/>
      <c r="SJ71"/>
      <c r="SK71"/>
      <c r="SL71"/>
      <c r="SM71"/>
      <c r="SN71"/>
      <c r="SO71"/>
      <c r="SP71"/>
      <c r="SQ71"/>
      <c r="SR71"/>
      <c r="SS71"/>
      <c r="ST71"/>
      <c r="SU71"/>
      <c r="SV71"/>
      <c r="SW71"/>
      <c r="SX71"/>
      <c r="SY71"/>
      <c r="SZ71"/>
      <c r="TA71"/>
      <c r="TB71"/>
      <c r="TC71"/>
      <c r="TD71"/>
      <c r="TE71"/>
      <c r="TF71"/>
      <c r="TG71"/>
      <c r="TH71"/>
      <c r="TI71"/>
      <c r="TJ71"/>
      <c r="TK71"/>
      <c r="TL71"/>
      <c r="TM71"/>
      <c r="TN71"/>
      <c r="TO71"/>
      <c r="TP71"/>
      <c r="TQ71"/>
      <c r="TR71"/>
      <c r="TS71"/>
      <c r="TT71"/>
      <c r="TU71"/>
      <c r="TV71"/>
      <c r="TW71"/>
      <c r="TX71"/>
      <c r="TY71"/>
      <c r="TZ71"/>
      <c r="UA71"/>
      <c r="UB71"/>
      <c r="UC71"/>
      <c r="UD71"/>
      <c r="UE71"/>
      <c r="UF71"/>
      <c r="UG71"/>
      <c r="UH71"/>
      <c r="UI71"/>
      <c r="UJ71"/>
      <c r="UK71"/>
      <c r="UL71"/>
      <c r="UM71"/>
      <c r="UN71"/>
      <c r="UO71"/>
      <c r="UP71"/>
      <c r="UQ71"/>
      <c r="UR71"/>
      <c r="US71"/>
      <c r="UT71"/>
      <c r="UU71"/>
      <c r="UV71"/>
      <c r="UW71"/>
      <c r="UX71"/>
      <c r="UY71"/>
      <c r="UZ71"/>
      <c r="VA71"/>
      <c r="VB71"/>
      <c r="VC71"/>
      <c r="VD71"/>
      <c r="VE71"/>
      <c r="VF71"/>
      <c r="VG71"/>
      <c r="VH71"/>
      <c r="VI71"/>
      <c r="VJ71"/>
      <c r="VK71"/>
      <c r="VL71"/>
      <c r="VM71"/>
      <c r="VN71"/>
      <c r="VO71"/>
      <c r="VP71"/>
      <c r="VQ71"/>
      <c r="VR71"/>
      <c r="VS71"/>
      <c r="VT71"/>
      <c r="VU71"/>
      <c r="VV71"/>
      <c r="VW71"/>
      <c r="VX71"/>
      <c r="VY71"/>
      <c r="VZ71"/>
      <c r="WA71"/>
      <c r="WB71"/>
      <c r="WC71"/>
      <c r="WD71"/>
      <c r="WE71"/>
      <c r="WF71"/>
      <c r="WG71"/>
      <c r="WH71"/>
      <c r="WI71"/>
      <c r="WJ71"/>
      <c r="WK71"/>
      <c r="WL71"/>
      <c r="WM71"/>
      <c r="WN71"/>
      <c r="WO71"/>
      <c r="WP71"/>
      <c r="WQ71"/>
      <c r="WR71"/>
      <c r="WS71"/>
      <c r="WT71"/>
      <c r="WU71"/>
      <c r="WV71"/>
      <c r="WW71"/>
      <c r="WX71"/>
      <c r="WY71"/>
      <c r="WZ71"/>
      <c r="XA71"/>
      <c r="XB71"/>
      <c r="XC71"/>
      <c r="XD71"/>
      <c r="XE71"/>
      <c r="XF71"/>
      <c r="XG71"/>
      <c r="XH71"/>
      <c r="XI71"/>
      <c r="XJ71"/>
      <c r="XK71"/>
      <c r="XL71"/>
      <c r="XM71"/>
      <c r="XN71"/>
      <c r="XO71"/>
      <c r="XP71"/>
      <c r="XQ71"/>
      <c r="XR71"/>
      <c r="XS71"/>
      <c r="XT71"/>
      <c r="XU71"/>
      <c r="XV71"/>
      <c r="XW71"/>
      <c r="XX71"/>
      <c r="XY71"/>
      <c r="XZ71"/>
      <c r="YA71"/>
      <c r="YB71"/>
      <c r="YC71"/>
      <c r="YD71"/>
      <c r="YE71"/>
      <c r="YF71"/>
      <c r="YG71"/>
      <c r="YH71"/>
      <c r="YI71"/>
      <c r="YJ71"/>
      <c r="YK71"/>
      <c r="YL71"/>
      <c r="YM71"/>
      <c r="YN71"/>
      <c r="YO71"/>
      <c r="YP71"/>
      <c r="YQ71"/>
      <c r="YR71"/>
      <c r="YS71"/>
      <c r="YT71"/>
      <c r="YU71"/>
      <c r="YV71"/>
      <c r="YW71"/>
      <c r="YX71"/>
      <c r="YY71"/>
      <c r="YZ71"/>
      <c r="ZA71"/>
      <c r="ZB71"/>
      <c r="ZC71"/>
      <c r="ZD71"/>
      <c r="ZE71"/>
    </row>
    <row r="72" spans="1:681" s="15" customFormat="1" ht="15" x14ac:dyDescent="0.25">
      <c r="A72" s="22" t="s">
        <v>29</v>
      </c>
      <c r="B72" s="14" t="s">
        <v>54</v>
      </c>
      <c r="C72" s="26"/>
      <c r="D72" s="29">
        <v>0</v>
      </c>
      <c r="E72" s="29">
        <v>2</v>
      </c>
      <c r="F72" s="29">
        <v>1</v>
      </c>
      <c r="G72" s="29">
        <v>1</v>
      </c>
      <c r="H72" s="26">
        <v>1</v>
      </c>
      <c r="I72" s="26">
        <v>2</v>
      </c>
      <c r="J72" s="26">
        <v>2</v>
      </c>
      <c r="K72" s="26">
        <v>2</v>
      </c>
      <c r="L72" s="26">
        <v>2</v>
      </c>
      <c r="M72" s="26">
        <v>2</v>
      </c>
      <c r="N72" s="26">
        <v>2</v>
      </c>
      <c r="O72" s="41">
        <v>2</v>
      </c>
      <c r="P72" s="43">
        <v>2</v>
      </c>
      <c r="Q72" s="45">
        <v>2</v>
      </c>
      <c r="R72" s="48">
        <v>3</v>
      </c>
      <c r="S72" s="51">
        <v>3</v>
      </c>
      <c r="T72" s="26">
        <v>3</v>
      </c>
      <c r="U72" s="53">
        <v>3</v>
      </c>
      <c r="V72" s="54">
        <v>3</v>
      </c>
      <c r="W72" s="55">
        <v>3</v>
      </c>
      <c r="X72" s="56">
        <v>3</v>
      </c>
      <c r="Y72" s="57">
        <v>3</v>
      </c>
      <c r="Z72" s="58">
        <v>3</v>
      </c>
      <c r="AA72" s="59">
        <v>3</v>
      </c>
      <c r="AB72" s="60">
        <v>3</v>
      </c>
      <c r="AC72" s="61">
        <v>3</v>
      </c>
      <c r="AD72" s="62">
        <v>3</v>
      </c>
      <c r="AE72" s="64">
        <v>3</v>
      </c>
      <c r="AF72" s="66">
        <v>3</v>
      </c>
      <c r="AG72" s="68">
        <v>3</v>
      </c>
      <c r="AH72" s="70">
        <v>3</v>
      </c>
      <c r="AI72" s="72">
        <v>4</v>
      </c>
      <c r="AJ72" s="74">
        <v>4</v>
      </c>
      <c r="AK72" s="76">
        <v>4</v>
      </c>
      <c r="AL72" s="78">
        <v>4</v>
      </c>
      <c r="AM72" s="26">
        <v>4</v>
      </c>
      <c r="AN72" s="80">
        <v>4</v>
      </c>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row>
    <row r="73" spans="1:681" s="15" customFormat="1" ht="15" x14ac:dyDescent="0.25">
      <c r="A73" s="22" t="s">
        <v>35</v>
      </c>
      <c r="B73" s="14" t="s">
        <v>55</v>
      </c>
      <c r="C73" s="26"/>
      <c r="D73" s="29">
        <v>0</v>
      </c>
      <c r="E73" s="29">
        <v>2</v>
      </c>
      <c r="F73" s="29">
        <v>1</v>
      </c>
      <c r="G73" s="29">
        <v>1</v>
      </c>
      <c r="H73" s="26">
        <v>1</v>
      </c>
      <c r="I73" s="26">
        <v>1</v>
      </c>
      <c r="J73" s="26">
        <v>1</v>
      </c>
      <c r="K73" s="26">
        <v>2</v>
      </c>
      <c r="L73" s="26">
        <v>2</v>
      </c>
      <c r="M73" s="26">
        <v>3</v>
      </c>
      <c r="N73" s="26">
        <v>3</v>
      </c>
      <c r="O73" s="41">
        <v>3</v>
      </c>
      <c r="P73" s="43">
        <v>3</v>
      </c>
      <c r="Q73" s="45">
        <v>3</v>
      </c>
      <c r="R73" s="48">
        <v>3</v>
      </c>
      <c r="S73" s="51">
        <v>3</v>
      </c>
      <c r="T73" s="26">
        <v>3</v>
      </c>
      <c r="U73" s="53">
        <v>3</v>
      </c>
      <c r="V73" s="54">
        <v>4</v>
      </c>
      <c r="W73" s="55">
        <v>4</v>
      </c>
      <c r="X73" s="56">
        <v>4</v>
      </c>
      <c r="Y73" s="57">
        <v>4</v>
      </c>
      <c r="Z73" s="58">
        <v>4</v>
      </c>
      <c r="AA73" s="59">
        <v>4</v>
      </c>
      <c r="AB73" s="60">
        <v>4</v>
      </c>
      <c r="AC73" s="61">
        <v>4</v>
      </c>
      <c r="AD73" s="62">
        <v>4</v>
      </c>
      <c r="AE73" s="64">
        <v>4</v>
      </c>
      <c r="AF73" s="66">
        <v>4</v>
      </c>
      <c r="AG73" s="68">
        <v>4</v>
      </c>
      <c r="AH73" s="70">
        <v>4</v>
      </c>
      <c r="AI73" s="72">
        <v>4</v>
      </c>
      <c r="AJ73" s="74">
        <v>4</v>
      </c>
      <c r="AK73" s="76">
        <v>4</v>
      </c>
      <c r="AL73" s="78">
        <v>4</v>
      </c>
      <c r="AM73" s="26">
        <v>4</v>
      </c>
      <c r="AN73" s="80">
        <v>4</v>
      </c>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row>
    <row r="74" spans="1:681" s="15" customFormat="1" ht="15" x14ac:dyDescent="0.25">
      <c r="A74" s="22" t="s">
        <v>31</v>
      </c>
      <c r="B74" s="14" t="s">
        <v>56</v>
      </c>
      <c r="C74" s="26"/>
      <c r="D74" s="29">
        <v>1</v>
      </c>
      <c r="E74" s="29">
        <v>4</v>
      </c>
      <c r="F74" s="29">
        <v>3</v>
      </c>
      <c r="G74" s="29">
        <v>3</v>
      </c>
      <c r="H74" s="26">
        <v>3</v>
      </c>
      <c r="I74" s="26">
        <v>3</v>
      </c>
      <c r="J74" s="26">
        <v>3</v>
      </c>
      <c r="K74" s="26">
        <v>4</v>
      </c>
      <c r="L74" s="26">
        <v>4</v>
      </c>
      <c r="M74" s="26">
        <v>4</v>
      </c>
      <c r="N74" s="26">
        <v>4</v>
      </c>
      <c r="O74" s="41">
        <v>5</v>
      </c>
      <c r="P74" s="43">
        <v>7</v>
      </c>
      <c r="Q74" s="45">
        <v>7</v>
      </c>
      <c r="R74" s="48">
        <v>7</v>
      </c>
      <c r="S74" s="51">
        <v>7</v>
      </c>
      <c r="T74" s="26">
        <v>7</v>
      </c>
      <c r="U74" s="53">
        <v>8</v>
      </c>
      <c r="V74" s="54">
        <v>10</v>
      </c>
      <c r="W74" s="55">
        <v>10</v>
      </c>
      <c r="X74" s="56">
        <v>10</v>
      </c>
      <c r="Y74" s="57">
        <v>10</v>
      </c>
      <c r="Z74" s="58">
        <v>10</v>
      </c>
      <c r="AA74" s="59">
        <v>10</v>
      </c>
      <c r="AB74" s="60">
        <v>10</v>
      </c>
      <c r="AC74" s="61">
        <v>11</v>
      </c>
      <c r="AD74" s="62">
        <v>11</v>
      </c>
      <c r="AE74" s="64">
        <v>11</v>
      </c>
      <c r="AF74" s="66">
        <v>11</v>
      </c>
      <c r="AG74" s="68">
        <v>11</v>
      </c>
      <c r="AH74" s="70">
        <v>11</v>
      </c>
      <c r="AI74" s="72">
        <v>11</v>
      </c>
      <c r="AJ74" s="74">
        <v>11</v>
      </c>
      <c r="AK74" s="76">
        <v>13</v>
      </c>
      <c r="AL74" s="78">
        <v>13</v>
      </c>
      <c r="AM74" s="26">
        <v>13</v>
      </c>
      <c r="AN74" s="80">
        <v>13</v>
      </c>
      <c r="AO74"/>
      <c r="AP74"/>
      <c r="AQ74"/>
      <c r="AR74"/>
      <c r="AS74"/>
      <c r="AT74"/>
      <c r="AU74"/>
      <c r="AV74"/>
      <c r="AW74"/>
      <c r="AX74"/>
      <c r="AY74"/>
      <c r="AZ74"/>
      <c r="BA74"/>
      <c r="BB74"/>
      <c r="BC74"/>
      <c r="BD74"/>
      <c r="BE74"/>
      <c r="BF74"/>
      <c r="BG74"/>
      <c r="BH74"/>
      <c r="BI74"/>
      <c r="BJ74"/>
      <c r="BK74"/>
      <c r="BL74"/>
      <c r="BM74"/>
      <c r="BN74"/>
      <c r="BO74"/>
      <c r="BP74"/>
      <c r="BQ74"/>
      <c r="BR74"/>
      <c r="BS74"/>
      <c r="BT74"/>
      <c r="BU74"/>
      <c r="BV74"/>
      <c r="BW74"/>
      <c r="BX74"/>
      <c r="BY74"/>
      <c r="BZ74"/>
      <c r="CA74"/>
      <c r="CB74"/>
      <c r="CC74"/>
      <c r="CD74"/>
      <c r="CE74"/>
      <c r="CF74"/>
      <c r="CG74"/>
      <c r="CH74"/>
      <c r="CI74"/>
      <c r="CJ74"/>
      <c r="CK74"/>
      <c r="CL74"/>
      <c r="CM74"/>
      <c r="CN74"/>
      <c r="CO74"/>
      <c r="CP74"/>
      <c r="CQ74"/>
      <c r="CR74"/>
      <c r="CS74"/>
      <c r="CT74"/>
      <c r="CU74"/>
      <c r="CV74"/>
      <c r="CW74"/>
      <c r="CX74"/>
      <c r="CY74"/>
      <c r="CZ74"/>
      <c r="DA74"/>
      <c r="DB74"/>
      <c r="DC74"/>
      <c r="DD74"/>
      <c r="DE74"/>
      <c r="DF74"/>
      <c r="DG74"/>
      <c r="DH74"/>
      <c r="DI74"/>
      <c r="DJ74"/>
      <c r="DK74"/>
      <c r="DL74"/>
      <c r="DM74"/>
      <c r="DN74"/>
      <c r="DO74"/>
      <c r="DP74"/>
      <c r="DQ74"/>
      <c r="DR74"/>
      <c r="DS74"/>
      <c r="DT74"/>
      <c r="DU74"/>
      <c r="DV74"/>
      <c r="DW74"/>
      <c r="DX74"/>
      <c r="DY74"/>
      <c r="DZ74"/>
      <c r="EA74"/>
      <c r="EB74"/>
      <c r="EC74"/>
      <c r="ED74"/>
      <c r="EE74"/>
      <c r="EF74"/>
      <c r="EG74"/>
      <c r="EH74"/>
      <c r="EI74"/>
      <c r="EJ74"/>
      <c r="EK74"/>
      <c r="EL74"/>
      <c r="EM74"/>
      <c r="EN74"/>
      <c r="EO74"/>
      <c r="EP74"/>
      <c r="EQ74"/>
      <c r="ER74"/>
      <c r="ES74"/>
      <c r="ET74"/>
      <c r="EU74"/>
      <c r="EV74"/>
      <c r="EW74"/>
      <c r="EX74"/>
      <c r="EY74"/>
      <c r="EZ74"/>
      <c r="FA74"/>
      <c r="FB74"/>
      <c r="FC74"/>
      <c r="FD74"/>
      <c r="FE74"/>
      <c r="FF74"/>
      <c r="FG74"/>
      <c r="FH74"/>
      <c r="FI74"/>
      <c r="FJ74"/>
      <c r="FK74"/>
      <c r="FL74"/>
      <c r="FM74"/>
      <c r="FN74"/>
      <c r="FO74"/>
      <c r="FP74"/>
      <c r="FQ74"/>
      <c r="FR74"/>
      <c r="FS74"/>
      <c r="FT74"/>
      <c r="FU74"/>
      <c r="FV74"/>
      <c r="FW74"/>
      <c r="FX74"/>
      <c r="FY74"/>
      <c r="FZ74"/>
      <c r="GA74"/>
      <c r="GB74"/>
      <c r="GC74"/>
      <c r="GD74"/>
      <c r="GE74"/>
      <c r="GF74"/>
      <c r="GG74"/>
      <c r="GH74"/>
      <c r="GI74"/>
      <c r="GJ74"/>
      <c r="GK74"/>
      <c r="GL74"/>
      <c r="GM74"/>
      <c r="GN74"/>
      <c r="GO74"/>
      <c r="GP74"/>
      <c r="GQ74"/>
      <c r="GR74"/>
      <c r="GS74"/>
      <c r="GT74"/>
      <c r="GU74"/>
      <c r="GV74"/>
      <c r="GW74"/>
      <c r="GX74"/>
      <c r="GY74"/>
      <c r="GZ74"/>
      <c r="HA74"/>
      <c r="HB74"/>
      <c r="HC74"/>
      <c r="HD74"/>
      <c r="HE74"/>
      <c r="HF74"/>
      <c r="HG74"/>
      <c r="HH74"/>
      <c r="HI74"/>
      <c r="HJ74"/>
      <c r="HK74"/>
      <c r="HL74"/>
      <c r="HM74"/>
      <c r="HN74"/>
      <c r="HO74"/>
      <c r="HP74"/>
      <c r="HQ74"/>
      <c r="HR74"/>
      <c r="HS74"/>
      <c r="HT74"/>
      <c r="HU74"/>
      <c r="HV74"/>
      <c r="HW74"/>
      <c r="HX74"/>
      <c r="HY74"/>
      <c r="HZ74"/>
      <c r="IA74"/>
      <c r="IB74"/>
      <c r="IC74"/>
      <c r="ID74"/>
      <c r="IE74"/>
      <c r="IF74"/>
      <c r="IG74"/>
      <c r="IH74"/>
      <c r="II74"/>
      <c r="IJ74"/>
      <c r="IK74"/>
      <c r="IL74"/>
      <c r="IM74"/>
      <c r="IN74"/>
      <c r="IO74"/>
      <c r="IP74"/>
      <c r="IQ74"/>
      <c r="IR74"/>
      <c r="IS74"/>
      <c r="IT74"/>
      <c r="IU74"/>
      <c r="IV74"/>
      <c r="IW74"/>
      <c r="IX74"/>
      <c r="IY74"/>
      <c r="IZ74"/>
      <c r="JA74"/>
      <c r="JB74"/>
      <c r="JC74"/>
      <c r="JD74"/>
      <c r="JE74"/>
      <c r="JF74"/>
      <c r="JG74"/>
      <c r="JH74"/>
      <c r="JI74"/>
      <c r="JJ74"/>
      <c r="JK74"/>
      <c r="JL74"/>
      <c r="JM74"/>
      <c r="JN74"/>
      <c r="JO74"/>
      <c r="JP74"/>
      <c r="JQ74"/>
      <c r="JR74"/>
      <c r="JS74"/>
      <c r="JT74"/>
      <c r="JU74"/>
      <c r="JV74"/>
      <c r="JW74"/>
      <c r="JX74"/>
      <c r="JY74"/>
      <c r="JZ74"/>
      <c r="KA74"/>
      <c r="KB74"/>
      <c r="KC74"/>
      <c r="KD74"/>
      <c r="KE74"/>
      <c r="KF74"/>
      <c r="KG74"/>
      <c r="KH74"/>
      <c r="KI74"/>
      <c r="KJ74"/>
      <c r="KK74"/>
      <c r="KL74"/>
      <c r="KM74"/>
      <c r="KN74"/>
      <c r="KO74"/>
      <c r="KP74"/>
      <c r="KQ74"/>
      <c r="KR74"/>
      <c r="KS74"/>
      <c r="KT74"/>
      <c r="KU74"/>
      <c r="KV74"/>
      <c r="KW74"/>
      <c r="KX74"/>
      <c r="KY74"/>
      <c r="KZ74"/>
      <c r="LA74"/>
      <c r="LB74"/>
      <c r="LC74"/>
      <c r="LD74"/>
      <c r="LE74"/>
      <c r="LF74"/>
      <c r="LG74"/>
      <c r="LH74"/>
      <c r="LI74"/>
      <c r="LJ74"/>
      <c r="LK74"/>
      <c r="LL74"/>
      <c r="LM74"/>
      <c r="LN74"/>
      <c r="LO74"/>
      <c r="LP74"/>
      <c r="LQ74"/>
      <c r="LR74"/>
      <c r="LS74"/>
      <c r="LT74"/>
      <c r="LU74"/>
      <c r="LV74"/>
      <c r="LW74"/>
      <c r="LX74"/>
      <c r="LY74"/>
      <c r="LZ74"/>
      <c r="MA74"/>
      <c r="MB74"/>
      <c r="MC74"/>
      <c r="MD74"/>
      <c r="ME74"/>
      <c r="MF74"/>
      <c r="MG74"/>
      <c r="MH74"/>
      <c r="MI74"/>
      <c r="MJ74"/>
      <c r="MK74"/>
      <c r="ML74"/>
      <c r="MM74"/>
      <c r="MN74"/>
      <c r="MO74"/>
      <c r="MP74"/>
      <c r="MQ74"/>
      <c r="MR74"/>
      <c r="MS74"/>
      <c r="MT74"/>
      <c r="MU74"/>
      <c r="MV74"/>
      <c r="MW74"/>
      <c r="MX74"/>
      <c r="MY74"/>
      <c r="MZ74"/>
      <c r="NA74"/>
      <c r="NB74"/>
      <c r="NC74"/>
      <c r="ND74"/>
      <c r="NE74"/>
      <c r="NF74"/>
      <c r="NG74"/>
      <c r="NH74"/>
      <c r="NI74"/>
      <c r="NJ74"/>
      <c r="NK74"/>
      <c r="NL74"/>
      <c r="NM74"/>
      <c r="NN74"/>
      <c r="NO74"/>
      <c r="NP74"/>
      <c r="NQ74"/>
      <c r="NR74"/>
      <c r="NS74"/>
      <c r="NT74"/>
      <c r="NU74"/>
      <c r="NV74"/>
      <c r="NW74"/>
      <c r="NX74"/>
      <c r="NY74"/>
      <c r="NZ74"/>
      <c r="OA74"/>
      <c r="OB74"/>
      <c r="OC74"/>
      <c r="OD74"/>
      <c r="OE74"/>
      <c r="OF74"/>
      <c r="OG74"/>
      <c r="OH74"/>
      <c r="OI74"/>
      <c r="OJ74"/>
      <c r="OK74"/>
      <c r="OL74"/>
      <c r="OM74"/>
      <c r="ON74"/>
      <c r="OO74"/>
      <c r="OP74"/>
      <c r="OQ74"/>
      <c r="OR74"/>
      <c r="OS74"/>
      <c r="OT74"/>
      <c r="OU74"/>
      <c r="OV74"/>
      <c r="OW74"/>
      <c r="OX74"/>
      <c r="OY74"/>
      <c r="OZ74"/>
      <c r="PA74"/>
      <c r="PB74"/>
      <c r="PC74"/>
      <c r="PD74"/>
      <c r="PE74"/>
      <c r="PF74"/>
      <c r="PG74"/>
      <c r="PH74"/>
      <c r="PI74"/>
      <c r="PJ74"/>
      <c r="PK74"/>
      <c r="PL74"/>
      <c r="PM74"/>
      <c r="PN74"/>
      <c r="PO74"/>
      <c r="PP74"/>
      <c r="PQ74"/>
      <c r="PR74"/>
      <c r="PS74"/>
      <c r="PT74"/>
      <c r="PU74"/>
      <c r="PV74"/>
      <c r="PW74"/>
      <c r="PX74"/>
      <c r="PY74"/>
      <c r="PZ74"/>
      <c r="QA74"/>
      <c r="QB74"/>
      <c r="QC74"/>
      <c r="QD74"/>
      <c r="QE74"/>
      <c r="QF74"/>
      <c r="QG74"/>
      <c r="QH74"/>
      <c r="QI74"/>
      <c r="QJ74"/>
      <c r="QK74"/>
      <c r="QL74"/>
      <c r="QM74"/>
      <c r="QN74"/>
      <c r="QO74"/>
      <c r="QP74"/>
      <c r="QQ74"/>
      <c r="QR74"/>
      <c r="QS74"/>
      <c r="QT74"/>
      <c r="QU74"/>
      <c r="QV74"/>
      <c r="QW74"/>
      <c r="QX74"/>
      <c r="QY74"/>
      <c r="QZ74"/>
      <c r="RA74"/>
      <c r="RB74"/>
      <c r="RC74"/>
      <c r="RD74"/>
      <c r="RE74"/>
      <c r="RF74"/>
      <c r="RG74"/>
      <c r="RH74"/>
      <c r="RI74"/>
      <c r="RJ74"/>
      <c r="RK74"/>
      <c r="RL74"/>
      <c r="RM74"/>
      <c r="RN74"/>
      <c r="RO74"/>
      <c r="RP74"/>
      <c r="RQ74"/>
      <c r="RR74"/>
      <c r="RS74"/>
      <c r="RT74"/>
      <c r="RU74"/>
      <c r="RV74"/>
      <c r="RW74"/>
      <c r="RX74"/>
      <c r="RY74"/>
      <c r="RZ74"/>
      <c r="SA74"/>
      <c r="SB74"/>
      <c r="SC74"/>
      <c r="SD74"/>
      <c r="SE74"/>
      <c r="SF74"/>
      <c r="SG74"/>
      <c r="SH74"/>
      <c r="SI74"/>
      <c r="SJ74"/>
      <c r="SK74"/>
      <c r="SL74"/>
      <c r="SM74"/>
      <c r="SN74"/>
      <c r="SO74"/>
      <c r="SP74"/>
      <c r="SQ74"/>
      <c r="SR74"/>
      <c r="SS74"/>
      <c r="ST74"/>
      <c r="SU74"/>
      <c r="SV74"/>
      <c r="SW74"/>
      <c r="SX74"/>
      <c r="SY74"/>
      <c r="SZ74"/>
      <c r="TA74"/>
      <c r="TB74"/>
      <c r="TC74"/>
      <c r="TD74"/>
      <c r="TE74"/>
      <c r="TF74"/>
      <c r="TG74"/>
      <c r="TH74"/>
      <c r="TI74"/>
      <c r="TJ74"/>
      <c r="TK74"/>
      <c r="TL74"/>
      <c r="TM74"/>
      <c r="TN74"/>
      <c r="TO74"/>
      <c r="TP74"/>
      <c r="TQ74"/>
      <c r="TR74"/>
      <c r="TS74"/>
      <c r="TT74"/>
      <c r="TU74"/>
      <c r="TV74"/>
      <c r="TW74"/>
      <c r="TX74"/>
      <c r="TY74"/>
      <c r="TZ74"/>
      <c r="UA74"/>
      <c r="UB74"/>
      <c r="UC74"/>
      <c r="UD74"/>
      <c r="UE74"/>
      <c r="UF74"/>
      <c r="UG74"/>
      <c r="UH74"/>
      <c r="UI74"/>
      <c r="UJ74"/>
      <c r="UK74"/>
      <c r="UL74"/>
      <c r="UM74"/>
      <c r="UN74"/>
      <c r="UO74"/>
      <c r="UP74"/>
      <c r="UQ74"/>
      <c r="UR74"/>
      <c r="US74"/>
      <c r="UT74"/>
      <c r="UU74"/>
      <c r="UV74"/>
      <c r="UW74"/>
      <c r="UX74"/>
      <c r="UY74"/>
      <c r="UZ74"/>
      <c r="VA74"/>
      <c r="VB74"/>
      <c r="VC74"/>
      <c r="VD74"/>
      <c r="VE74"/>
      <c r="VF74"/>
      <c r="VG74"/>
      <c r="VH74"/>
      <c r="VI74"/>
      <c r="VJ74"/>
      <c r="VK74"/>
      <c r="VL74"/>
      <c r="VM74"/>
      <c r="VN74"/>
      <c r="VO74"/>
      <c r="VP74"/>
      <c r="VQ74"/>
      <c r="VR74"/>
      <c r="VS74"/>
      <c r="VT74"/>
      <c r="VU74"/>
      <c r="VV74"/>
      <c r="VW74"/>
      <c r="VX74"/>
      <c r="VY74"/>
      <c r="VZ74"/>
      <c r="WA74"/>
      <c r="WB74"/>
      <c r="WC74"/>
      <c r="WD74"/>
      <c r="WE74"/>
      <c r="WF74"/>
      <c r="WG74"/>
      <c r="WH74"/>
      <c r="WI74"/>
      <c r="WJ74"/>
      <c r="WK74"/>
      <c r="WL74"/>
      <c r="WM74"/>
      <c r="WN74"/>
      <c r="WO74"/>
      <c r="WP74"/>
      <c r="WQ74"/>
      <c r="WR74"/>
      <c r="WS74"/>
      <c r="WT74"/>
      <c r="WU74"/>
      <c r="WV74"/>
      <c r="WW74"/>
      <c r="WX74"/>
      <c r="WY74"/>
      <c r="WZ74"/>
      <c r="XA74"/>
      <c r="XB74"/>
      <c r="XC74"/>
      <c r="XD74"/>
      <c r="XE74"/>
      <c r="XF74"/>
      <c r="XG74"/>
      <c r="XH74"/>
      <c r="XI74"/>
      <c r="XJ74"/>
      <c r="XK74"/>
      <c r="XL74"/>
      <c r="XM74"/>
      <c r="XN74"/>
      <c r="XO74"/>
      <c r="XP74"/>
      <c r="XQ74"/>
      <c r="XR74"/>
      <c r="XS74"/>
      <c r="XT74"/>
      <c r="XU74"/>
      <c r="XV74"/>
      <c r="XW74"/>
      <c r="XX74"/>
      <c r="XY74"/>
      <c r="XZ74"/>
      <c r="YA74"/>
      <c r="YB74"/>
      <c r="YC74"/>
      <c r="YD74"/>
      <c r="YE74"/>
      <c r="YF74"/>
      <c r="YG74"/>
      <c r="YH74"/>
      <c r="YI74"/>
      <c r="YJ74"/>
      <c r="YK74"/>
      <c r="YL74"/>
      <c r="YM74"/>
      <c r="YN74"/>
      <c r="YO74"/>
      <c r="YP74"/>
      <c r="YQ74"/>
      <c r="YR74"/>
      <c r="YS74"/>
      <c r="YT74"/>
      <c r="YU74"/>
      <c r="YV74"/>
      <c r="YW74"/>
      <c r="YX74"/>
      <c r="YY74"/>
      <c r="YZ74"/>
      <c r="ZA74"/>
      <c r="ZB74"/>
      <c r="ZC74"/>
      <c r="ZD74"/>
      <c r="ZE74"/>
    </row>
    <row r="75" spans="1:681" s="15" customFormat="1" ht="15" x14ac:dyDescent="0.25">
      <c r="A75" s="22" t="s">
        <v>34</v>
      </c>
      <c r="B75" s="14" t="s">
        <v>57</v>
      </c>
      <c r="C75" s="26"/>
      <c r="D75" s="29">
        <v>0</v>
      </c>
      <c r="E75" s="29">
        <v>0</v>
      </c>
      <c r="F75" s="29">
        <v>0</v>
      </c>
      <c r="G75" s="29">
        <v>0</v>
      </c>
      <c r="H75" s="26">
        <v>0</v>
      </c>
      <c r="I75" s="26">
        <v>0</v>
      </c>
      <c r="J75" s="26">
        <v>0</v>
      </c>
      <c r="K75" s="26">
        <v>0</v>
      </c>
      <c r="L75" s="26">
        <v>0</v>
      </c>
      <c r="M75" s="26">
        <v>0</v>
      </c>
      <c r="N75" s="26">
        <v>0</v>
      </c>
      <c r="O75" s="41">
        <v>0</v>
      </c>
      <c r="P75" s="43">
        <v>0</v>
      </c>
      <c r="Q75" s="45">
        <v>0</v>
      </c>
      <c r="R75" s="48">
        <v>0</v>
      </c>
      <c r="S75" s="51">
        <v>0</v>
      </c>
      <c r="T75" s="26">
        <v>0</v>
      </c>
      <c r="U75" s="53">
        <v>0</v>
      </c>
      <c r="V75" s="54">
        <v>0</v>
      </c>
      <c r="W75" s="55">
        <v>0</v>
      </c>
      <c r="X75" s="56">
        <v>0</v>
      </c>
      <c r="Y75" s="57">
        <v>0</v>
      </c>
      <c r="Z75" s="58">
        <v>0</v>
      </c>
      <c r="AA75" s="59">
        <v>0</v>
      </c>
      <c r="AB75" s="60">
        <v>0</v>
      </c>
      <c r="AC75" s="61">
        <v>0</v>
      </c>
      <c r="AD75" s="62">
        <v>1</v>
      </c>
      <c r="AE75" s="64">
        <v>1</v>
      </c>
      <c r="AF75" s="66">
        <v>2</v>
      </c>
      <c r="AG75" s="68">
        <v>2</v>
      </c>
      <c r="AH75" s="70">
        <v>2</v>
      </c>
      <c r="AI75" s="72">
        <v>2</v>
      </c>
      <c r="AJ75" s="74">
        <v>2</v>
      </c>
      <c r="AK75" s="76">
        <v>2</v>
      </c>
      <c r="AL75" s="78">
        <v>2</v>
      </c>
      <c r="AM75" s="26">
        <v>2</v>
      </c>
      <c r="AN75" s="80">
        <v>2</v>
      </c>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row>
    <row r="76" spans="1:681" s="15" customFormat="1" ht="15" x14ac:dyDescent="0.25">
      <c r="A76" s="22" t="s">
        <v>29</v>
      </c>
      <c r="B76" s="14" t="s">
        <v>58</v>
      </c>
      <c r="C76" s="26"/>
      <c r="D76" s="29">
        <v>0</v>
      </c>
      <c r="E76" s="29">
        <v>0</v>
      </c>
      <c r="F76" s="29">
        <v>0</v>
      </c>
      <c r="G76" s="29">
        <v>0</v>
      </c>
      <c r="H76" s="26">
        <v>0</v>
      </c>
      <c r="I76" s="26">
        <v>0</v>
      </c>
      <c r="J76" s="26">
        <v>0</v>
      </c>
      <c r="K76" s="26">
        <v>0</v>
      </c>
      <c r="L76" s="26">
        <v>0</v>
      </c>
      <c r="M76" s="26">
        <v>0</v>
      </c>
      <c r="N76" s="26">
        <v>0</v>
      </c>
      <c r="O76" s="41">
        <v>0</v>
      </c>
      <c r="P76" s="43">
        <v>0</v>
      </c>
      <c r="Q76" s="45">
        <v>0</v>
      </c>
      <c r="R76" s="48">
        <v>0</v>
      </c>
      <c r="S76" s="51">
        <v>0</v>
      </c>
      <c r="T76" s="26">
        <v>0</v>
      </c>
      <c r="U76" s="53">
        <v>0</v>
      </c>
      <c r="V76" s="54">
        <v>0</v>
      </c>
      <c r="W76" s="55">
        <v>0</v>
      </c>
      <c r="X76" s="56">
        <v>0</v>
      </c>
      <c r="Y76" s="57">
        <v>0</v>
      </c>
      <c r="Z76" s="58">
        <v>0</v>
      </c>
      <c r="AA76" s="59">
        <v>0</v>
      </c>
      <c r="AB76" s="60">
        <v>0</v>
      </c>
      <c r="AC76" s="61">
        <v>0</v>
      </c>
      <c r="AD76" s="62">
        <v>0</v>
      </c>
      <c r="AE76" s="64">
        <v>0</v>
      </c>
      <c r="AF76" s="66">
        <v>0</v>
      </c>
      <c r="AG76" s="68">
        <v>0</v>
      </c>
      <c r="AH76" s="70">
        <v>0</v>
      </c>
      <c r="AI76" s="72">
        <v>1</v>
      </c>
      <c r="AJ76" s="74">
        <v>1</v>
      </c>
      <c r="AK76" s="76">
        <v>1</v>
      </c>
      <c r="AL76" s="78">
        <v>1</v>
      </c>
      <c r="AM76" s="26">
        <v>1</v>
      </c>
      <c r="AN76" s="80">
        <v>1</v>
      </c>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row>
    <row r="77" spans="1:681" s="15" customFormat="1" ht="15" x14ac:dyDescent="0.25">
      <c r="A77" s="22" t="s">
        <v>34</v>
      </c>
      <c r="B77" s="14" t="s">
        <v>59</v>
      </c>
      <c r="C77" s="26"/>
      <c r="D77" s="29">
        <v>1</v>
      </c>
      <c r="E77" s="29">
        <v>2</v>
      </c>
      <c r="F77" s="29">
        <v>3</v>
      </c>
      <c r="G77" s="29">
        <v>3</v>
      </c>
      <c r="H77" s="26">
        <v>3</v>
      </c>
      <c r="I77" s="26">
        <v>2</v>
      </c>
      <c r="J77" s="26">
        <v>2</v>
      </c>
      <c r="K77" s="26">
        <v>2</v>
      </c>
      <c r="L77" s="26">
        <v>2</v>
      </c>
      <c r="M77" s="26">
        <v>2</v>
      </c>
      <c r="N77" s="26">
        <v>2</v>
      </c>
      <c r="O77" s="41">
        <v>2</v>
      </c>
      <c r="P77" s="43">
        <v>2</v>
      </c>
      <c r="Q77" s="45">
        <v>3</v>
      </c>
      <c r="R77" s="48">
        <v>3</v>
      </c>
      <c r="S77" s="51">
        <v>3</v>
      </c>
      <c r="T77" s="26">
        <v>3</v>
      </c>
      <c r="U77" s="53">
        <v>3</v>
      </c>
      <c r="V77" s="54">
        <v>3</v>
      </c>
      <c r="W77" s="55">
        <v>4</v>
      </c>
      <c r="X77" s="56">
        <v>4</v>
      </c>
      <c r="Y77" s="57">
        <v>4</v>
      </c>
      <c r="Z77" s="58">
        <v>4</v>
      </c>
      <c r="AA77" s="59">
        <v>4</v>
      </c>
      <c r="AB77" s="60">
        <v>4</v>
      </c>
      <c r="AC77" s="61">
        <v>4</v>
      </c>
      <c r="AD77" s="62">
        <v>4</v>
      </c>
      <c r="AE77" s="64">
        <v>4</v>
      </c>
      <c r="AF77" s="66">
        <v>4</v>
      </c>
      <c r="AG77" s="68">
        <v>4</v>
      </c>
      <c r="AH77" s="70">
        <v>4</v>
      </c>
      <c r="AI77" s="72">
        <v>4</v>
      </c>
      <c r="AJ77" s="74">
        <v>4</v>
      </c>
      <c r="AK77" s="76">
        <v>5</v>
      </c>
      <c r="AL77" s="78">
        <v>5</v>
      </c>
      <c r="AM77" s="26">
        <v>6</v>
      </c>
      <c r="AN77" s="80">
        <v>6</v>
      </c>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row>
    <row r="78" spans="1:681" s="15" customFormat="1" ht="15" x14ac:dyDescent="0.25">
      <c r="A78" s="22" t="s">
        <v>30</v>
      </c>
      <c r="B78" s="14" t="s">
        <v>60</v>
      </c>
      <c r="C78" s="26"/>
      <c r="D78" s="29">
        <v>1</v>
      </c>
      <c r="E78" s="29">
        <v>1</v>
      </c>
      <c r="F78" s="29">
        <v>1</v>
      </c>
      <c r="G78" s="29">
        <v>1</v>
      </c>
      <c r="H78" s="26">
        <v>1</v>
      </c>
      <c r="I78" s="26">
        <v>1</v>
      </c>
      <c r="J78" s="26">
        <v>1</v>
      </c>
      <c r="K78" s="26">
        <v>1</v>
      </c>
      <c r="L78" s="26">
        <v>1</v>
      </c>
      <c r="M78" s="26">
        <v>1</v>
      </c>
      <c r="N78" s="26">
        <v>1</v>
      </c>
      <c r="O78" s="41">
        <v>1</v>
      </c>
      <c r="P78" s="43">
        <v>1</v>
      </c>
      <c r="Q78" s="45">
        <v>1</v>
      </c>
      <c r="R78" s="48">
        <v>1</v>
      </c>
      <c r="S78" s="51">
        <v>1</v>
      </c>
      <c r="T78" s="26">
        <v>1</v>
      </c>
      <c r="U78" s="53">
        <v>1</v>
      </c>
      <c r="V78" s="54">
        <v>1</v>
      </c>
      <c r="W78" s="55">
        <v>1</v>
      </c>
      <c r="X78" s="56">
        <v>1</v>
      </c>
      <c r="Y78" s="57">
        <v>1</v>
      </c>
      <c r="Z78" s="58">
        <v>1</v>
      </c>
      <c r="AA78" s="59">
        <v>1</v>
      </c>
      <c r="AB78" s="60">
        <v>1</v>
      </c>
      <c r="AC78" s="61">
        <v>1</v>
      </c>
      <c r="AD78" s="62">
        <v>1</v>
      </c>
      <c r="AE78" s="64">
        <v>1</v>
      </c>
      <c r="AF78" s="66">
        <v>1</v>
      </c>
      <c r="AG78" s="68">
        <v>1</v>
      </c>
      <c r="AH78" s="70">
        <v>1</v>
      </c>
      <c r="AI78" s="72">
        <v>1</v>
      </c>
      <c r="AJ78" s="74">
        <v>2</v>
      </c>
      <c r="AK78" s="76">
        <v>2</v>
      </c>
      <c r="AL78" s="78">
        <v>2</v>
      </c>
      <c r="AM78" s="26">
        <v>2</v>
      </c>
      <c r="AN78" s="80">
        <v>2</v>
      </c>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row>
    <row r="79" spans="1:681" s="15" customFormat="1" ht="15" x14ac:dyDescent="0.25">
      <c r="A79" s="22" t="s">
        <v>31</v>
      </c>
      <c r="B79" s="14" t="s">
        <v>61</v>
      </c>
      <c r="C79" s="26"/>
      <c r="D79" s="29">
        <v>0</v>
      </c>
      <c r="E79" s="29">
        <v>7</v>
      </c>
      <c r="F79" s="29">
        <v>6</v>
      </c>
      <c r="G79" s="29">
        <v>6</v>
      </c>
      <c r="H79" s="26">
        <v>6</v>
      </c>
      <c r="I79" s="26">
        <v>6</v>
      </c>
      <c r="J79" s="26">
        <v>6</v>
      </c>
      <c r="K79" s="26">
        <v>7</v>
      </c>
      <c r="L79" s="26">
        <v>7</v>
      </c>
      <c r="M79" s="26">
        <v>7</v>
      </c>
      <c r="N79" s="26">
        <v>8</v>
      </c>
      <c r="O79" s="41">
        <v>8</v>
      </c>
      <c r="P79" s="43">
        <v>9</v>
      </c>
      <c r="Q79" s="45">
        <v>9</v>
      </c>
      <c r="R79" s="48">
        <v>9</v>
      </c>
      <c r="S79" s="51">
        <v>11</v>
      </c>
      <c r="T79" s="26">
        <v>13</v>
      </c>
      <c r="U79" s="53">
        <v>13</v>
      </c>
      <c r="V79" s="54">
        <v>14</v>
      </c>
      <c r="W79" s="55">
        <v>15</v>
      </c>
      <c r="X79" s="56">
        <v>16</v>
      </c>
      <c r="Y79" s="57">
        <v>17</v>
      </c>
      <c r="Z79" s="58">
        <v>17</v>
      </c>
      <c r="AA79" s="59">
        <v>17</v>
      </c>
      <c r="AB79" s="60">
        <v>17</v>
      </c>
      <c r="AC79" s="61">
        <v>18</v>
      </c>
      <c r="AD79" s="62">
        <v>18</v>
      </c>
      <c r="AE79" s="64">
        <v>18</v>
      </c>
      <c r="AF79" s="66">
        <v>18</v>
      </c>
      <c r="AG79" s="68">
        <v>18</v>
      </c>
      <c r="AH79" s="70">
        <v>19</v>
      </c>
      <c r="AI79" s="72">
        <v>19</v>
      </c>
      <c r="AJ79" s="74">
        <v>19</v>
      </c>
      <c r="AK79" s="76">
        <v>19</v>
      </c>
      <c r="AL79" s="78">
        <v>19</v>
      </c>
      <c r="AM79" s="26">
        <v>20</v>
      </c>
      <c r="AN79" s="80">
        <v>20</v>
      </c>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row>
    <row r="80" spans="1:681" s="15" customFormat="1" ht="15" x14ac:dyDescent="0.25">
      <c r="A80" s="22" t="s">
        <v>29</v>
      </c>
      <c r="B80" s="14" t="s">
        <v>62</v>
      </c>
      <c r="C80" s="26"/>
      <c r="D80" s="29">
        <v>0</v>
      </c>
      <c r="E80" s="29">
        <v>1</v>
      </c>
      <c r="F80" s="29">
        <v>1</v>
      </c>
      <c r="G80" s="29">
        <v>1</v>
      </c>
      <c r="H80" s="26">
        <v>1</v>
      </c>
      <c r="I80" s="26">
        <v>1</v>
      </c>
      <c r="J80" s="26">
        <v>1</v>
      </c>
      <c r="K80" s="26">
        <v>1</v>
      </c>
      <c r="L80" s="26">
        <v>1</v>
      </c>
      <c r="M80" s="26">
        <v>1</v>
      </c>
      <c r="N80" s="26">
        <v>1</v>
      </c>
      <c r="O80" s="41">
        <v>1</v>
      </c>
      <c r="P80" s="43">
        <v>1</v>
      </c>
      <c r="Q80" s="45">
        <v>1</v>
      </c>
      <c r="R80" s="48">
        <v>1</v>
      </c>
      <c r="S80" s="51">
        <v>1</v>
      </c>
      <c r="T80" s="26">
        <v>1</v>
      </c>
      <c r="U80" s="53">
        <v>1</v>
      </c>
      <c r="V80" s="54">
        <v>1</v>
      </c>
      <c r="W80" s="55">
        <v>1</v>
      </c>
      <c r="X80" s="56">
        <v>1</v>
      </c>
      <c r="Y80" s="57">
        <v>1</v>
      </c>
      <c r="Z80" s="58">
        <v>1</v>
      </c>
      <c r="AA80" s="59">
        <v>2</v>
      </c>
      <c r="AB80" s="60">
        <v>2</v>
      </c>
      <c r="AC80" s="61">
        <v>2</v>
      </c>
      <c r="AD80" s="62">
        <v>2</v>
      </c>
      <c r="AE80" s="64">
        <v>2</v>
      </c>
      <c r="AF80" s="66">
        <v>2</v>
      </c>
      <c r="AG80" s="68">
        <v>2</v>
      </c>
      <c r="AH80" s="70">
        <v>2</v>
      </c>
      <c r="AI80" s="72">
        <v>2</v>
      </c>
      <c r="AJ80" s="74">
        <v>2</v>
      </c>
      <c r="AK80" s="76">
        <v>2</v>
      </c>
      <c r="AL80" s="78">
        <v>2</v>
      </c>
      <c r="AM80" s="26">
        <v>2</v>
      </c>
      <c r="AN80" s="80">
        <v>2</v>
      </c>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row>
    <row r="81" spans="1:681" s="15" customFormat="1" ht="15" x14ac:dyDescent="0.25">
      <c r="A81" s="22" t="s">
        <v>32</v>
      </c>
      <c r="B81" s="14" t="s">
        <v>63</v>
      </c>
      <c r="C81" s="26"/>
      <c r="D81" s="29">
        <v>0</v>
      </c>
      <c r="E81" s="29">
        <v>3</v>
      </c>
      <c r="F81" s="29">
        <v>2</v>
      </c>
      <c r="G81" s="29">
        <v>2</v>
      </c>
      <c r="H81" s="26">
        <v>2</v>
      </c>
      <c r="I81" s="26">
        <v>3</v>
      </c>
      <c r="J81" s="26">
        <v>3</v>
      </c>
      <c r="K81" s="26">
        <v>3</v>
      </c>
      <c r="L81" s="26">
        <v>3</v>
      </c>
      <c r="M81" s="26">
        <v>3</v>
      </c>
      <c r="N81" s="26">
        <v>3</v>
      </c>
      <c r="O81" s="41">
        <v>3</v>
      </c>
      <c r="P81" s="43">
        <v>3</v>
      </c>
      <c r="Q81" s="45">
        <v>3</v>
      </c>
      <c r="R81" s="48">
        <v>3</v>
      </c>
      <c r="S81" s="51">
        <v>3</v>
      </c>
      <c r="T81" s="26">
        <v>3</v>
      </c>
      <c r="U81" s="53">
        <v>3</v>
      </c>
      <c r="V81" s="54">
        <v>3</v>
      </c>
      <c r="W81" s="55">
        <v>3</v>
      </c>
      <c r="X81" s="56">
        <v>3</v>
      </c>
      <c r="Y81" s="57">
        <v>6</v>
      </c>
      <c r="Z81" s="58">
        <v>9</v>
      </c>
      <c r="AA81" s="59">
        <v>9</v>
      </c>
      <c r="AB81" s="60">
        <v>9</v>
      </c>
      <c r="AC81" s="61">
        <v>9</v>
      </c>
      <c r="AD81" s="62">
        <v>9</v>
      </c>
      <c r="AE81" s="64">
        <v>10</v>
      </c>
      <c r="AF81" s="66">
        <v>10</v>
      </c>
      <c r="AG81" s="68">
        <v>11</v>
      </c>
      <c r="AH81" s="70">
        <v>12</v>
      </c>
      <c r="AI81" s="72">
        <v>12</v>
      </c>
      <c r="AJ81" s="74">
        <v>13</v>
      </c>
      <c r="AK81" s="76">
        <v>13</v>
      </c>
      <c r="AL81" s="78">
        <v>13</v>
      </c>
      <c r="AM81" s="26">
        <v>13</v>
      </c>
      <c r="AN81" s="80">
        <v>13</v>
      </c>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row>
    <row r="82" spans="1:681" s="15" customFormat="1" ht="15" x14ac:dyDescent="0.25">
      <c r="A82" s="22" t="s">
        <v>32</v>
      </c>
      <c r="B82" s="14" t="s">
        <v>64</v>
      </c>
      <c r="C82" s="26"/>
      <c r="D82" s="29">
        <v>0</v>
      </c>
      <c r="E82" s="29">
        <v>1</v>
      </c>
      <c r="F82" s="29">
        <v>1</v>
      </c>
      <c r="G82" s="29">
        <v>1</v>
      </c>
      <c r="H82" s="26">
        <v>1</v>
      </c>
      <c r="I82" s="26">
        <v>1</v>
      </c>
      <c r="J82" s="26">
        <v>1</v>
      </c>
      <c r="K82" s="26">
        <v>1</v>
      </c>
      <c r="L82" s="26">
        <v>1</v>
      </c>
      <c r="M82" s="26">
        <v>2</v>
      </c>
      <c r="N82" s="26">
        <v>2</v>
      </c>
      <c r="O82" s="41">
        <v>2</v>
      </c>
      <c r="P82" s="43">
        <v>2</v>
      </c>
      <c r="Q82" s="45">
        <v>2</v>
      </c>
      <c r="R82" s="48">
        <v>2</v>
      </c>
      <c r="S82" s="51">
        <v>3</v>
      </c>
      <c r="T82" s="26">
        <v>2</v>
      </c>
      <c r="U82" s="53">
        <v>4</v>
      </c>
      <c r="V82" s="54">
        <v>4</v>
      </c>
      <c r="W82" s="55">
        <v>4</v>
      </c>
      <c r="X82" s="56">
        <v>4</v>
      </c>
      <c r="Y82" s="57">
        <v>4</v>
      </c>
      <c r="Z82" s="58">
        <v>4</v>
      </c>
      <c r="AA82" s="59">
        <v>4</v>
      </c>
      <c r="AB82" s="60">
        <v>4</v>
      </c>
      <c r="AC82" s="61">
        <v>4</v>
      </c>
      <c r="AD82" s="62">
        <v>5</v>
      </c>
      <c r="AE82" s="64">
        <v>6</v>
      </c>
      <c r="AF82" s="66">
        <v>6</v>
      </c>
      <c r="AG82" s="68">
        <v>6</v>
      </c>
      <c r="AH82" s="70">
        <v>6</v>
      </c>
      <c r="AI82" s="72">
        <v>6</v>
      </c>
      <c r="AJ82" s="74">
        <v>6</v>
      </c>
      <c r="AK82" s="76">
        <v>6</v>
      </c>
      <c r="AL82" s="78">
        <v>6</v>
      </c>
      <c r="AM82" s="26">
        <v>6</v>
      </c>
      <c r="AN82" s="80">
        <v>6</v>
      </c>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row>
    <row r="83" spans="1:681" s="15" customFormat="1" ht="15" x14ac:dyDescent="0.25">
      <c r="A83" s="22" t="s">
        <v>32</v>
      </c>
      <c r="B83" s="14" t="s">
        <v>65</v>
      </c>
      <c r="C83" s="26"/>
      <c r="D83" s="29">
        <v>0</v>
      </c>
      <c r="E83" s="29">
        <v>3</v>
      </c>
      <c r="F83" s="29">
        <v>0</v>
      </c>
      <c r="G83" s="29">
        <v>1</v>
      </c>
      <c r="H83" s="26">
        <v>1</v>
      </c>
      <c r="I83" s="26">
        <v>1</v>
      </c>
      <c r="J83" s="26">
        <v>1</v>
      </c>
      <c r="K83" s="26">
        <v>2</v>
      </c>
      <c r="L83" s="26">
        <v>3</v>
      </c>
      <c r="M83" s="26">
        <v>3</v>
      </c>
      <c r="N83" s="26">
        <v>3</v>
      </c>
      <c r="O83" s="41">
        <v>4</v>
      </c>
      <c r="P83" s="43">
        <v>4</v>
      </c>
      <c r="Q83" s="45">
        <v>4</v>
      </c>
      <c r="R83" s="48">
        <v>6</v>
      </c>
      <c r="S83" s="51">
        <v>6</v>
      </c>
      <c r="T83" s="26">
        <v>6</v>
      </c>
      <c r="U83" s="53">
        <v>6</v>
      </c>
      <c r="V83" s="54">
        <v>6</v>
      </c>
      <c r="W83" s="55">
        <v>8</v>
      </c>
      <c r="X83" s="56">
        <v>8</v>
      </c>
      <c r="Y83" s="57">
        <v>8</v>
      </c>
      <c r="Z83" s="58">
        <v>8</v>
      </c>
      <c r="AA83" s="59">
        <v>8</v>
      </c>
      <c r="AB83" s="60">
        <v>8</v>
      </c>
      <c r="AC83" s="61">
        <v>8</v>
      </c>
      <c r="AD83" s="62">
        <v>8</v>
      </c>
      <c r="AE83" s="64">
        <v>8</v>
      </c>
      <c r="AF83" s="66">
        <v>8</v>
      </c>
      <c r="AG83" s="68">
        <v>8</v>
      </c>
      <c r="AH83" s="70">
        <v>8</v>
      </c>
      <c r="AI83" s="72">
        <v>8</v>
      </c>
      <c r="AJ83" s="74">
        <v>8</v>
      </c>
      <c r="AK83" s="76">
        <v>8</v>
      </c>
      <c r="AL83" s="78">
        <v>9</v>
      </c>
      <c r="AM83" s="26">
        <v>9</v>
      </c>
      <c r="AN83" s="80">
        <v>9</v>
      </c>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row>
    <row r="84" spans="1:681" s="15" customFormat="1" ht="15" x14ac:dyDescent="0.25">
      <c r="A84" s="22" t="s">
        <v>34</v>
      </c>
      <c r="B84" s="14" t="s">
        <v>66</v>
      </c>
      <c r="C84" s="26"/>
      <c r="D84" s="29">
        <v>0</v>
      </c>
      <c r="E84" s="29">
        <v>0</v>
      </c>
      <c r="F84" s="29">
        <v>0</v>
      </c>
      <c r="G84" s="29">
        <v>0</v>
      </c>
      <c r="H84" s="26">
        <v>0</v>
      </c>
      <c r="I84" s="26">
        <v>0</v>
      </c>
      <c r="J84" s="26">
        <v>0</v>
      </c>
      <c r="K84" s="26">
        <v>0</v>
      </c>
      <c r="L84" s="26">
        <v>0</v>
      </c>
      <c r="M84" s="26">
        <v>0</v>
      </c>
      <c r="N84" s="26">
        <v>0</v>
      </c>
      <c r="O84" s="41">
        <v>0</v>
      </c>
      <c r="P84" s="43">
        <v>0</v>
      </c>
      <c r="Q84" s="45">
        <v>0</v>
      </c>
      <c r="R84" s="48">
        <v>0</v>
      </c>
      <c r="S84" s="51">
        <v>0</v>
      </c>
      <c r="T84" s="26">
        <v>0</v>
      </c>
      <c r="U84" s="53">
        <v>0</v>
      </c>
      <c r="V84" s="54">
        <v>0</v>
      </c>
      <c r="W84" s="55">
        <v>0</v>
      </c>
      <c r="X84" s="56">
        <v>0</v>
      </c>
      <c r="Y84" s="57">
        <v>0</v>
      </c>
      <c r="Z84" s="58">
        <v>0</v>
      </c>
      <c r="AA84" s="59">
        <v>0</v>
      </c>
      <c r="AB84" s="60">
        <v>0</v>
      </c>
      <c r="AC84" s="61">
        <v>0</v>
      </c>
      <c r="AD84" s="62">
        <v>0</v>
      </c>
      <c r="AE84" s="64">
        <v>0</v>
      </c>
      <c r="AF84" s="66">
        <v>0</v>
      </c>
      <c r="AG84" s="68">
        <v>0</v>
      </c>
      <c r="AH84" s="70">
        <v>0</v>
      </c>
      <c r="AI84" s="72">
        <v>0</v>
      </c>
      <c r="AJ84" s="74">
        <v>0</v>
      </c>
      <c r="AK84" s="76">
        <v>0</v>
      </c>
      <c r="AL84" s="78">
        <v>0</v>
      </c>
      <c r="AM84" s="26">
        <v>0</v>
      </c>
      <c r="AN84" s="80">
        <v>0</v>
      </c>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row>
    <row r="85" spans="1:681" s="15" customFormat="1" ht="15" x14ac:dyDescent="0.25">
      <c r="A85" s="22" t="s">
        <v>34</v>
      </c>
      <c r="B85" s="14" t="s">
        <v>67</v>
      </c>
      <c r="C85" s="26"/>
      <c r="D85" s="29">
        <v>0</v>
      </c>
      <c r="E85" s="29">
        <v>3</v>
      </c>
      <c r="F85" s="29">
        <v>2</v>
      </c>
      <c r="G85" s="29">
        <v>2</v>
      </c>
      <c r="H85" s="26">
        <v>2</v>
      </c>
      <c r="I85" s="26">
        <v>3</v>
      </c>
      <c r="J85" s="26">
        <v>3</v>
      </c>
      <c r="K85" s="26">
        <v>3</v>
      </c>
      <c r="L85" s="26">
        <v>3</v>
      </c>
      <c r="M85" s="26">
        <v>3</v>
      </c>
      <c r="N85" s="26">
        <v>3</v>
      </c>
      <c r="O85" s="41">
        <v>3</v>
      </c>
      <c r="P85" s="43">
        <v>3</v>
      </c>
      <c r="Q85" s="45">
        <v>3</v>
      </c>
      <c r="R85" s="48">
        <v>3</v>
      </c>
      <c r="S85" s="51">
        <v>3</v>
      </c>
      <c r="T85" s="26">
        <v>4</v>
      </c>
      <c r="U85" s="53">
        <v>4</v>
      </c>
      <c r="V85" s="54">
        <v>4</v>
      </c>
      <c r="W85" s="55">
        <v>4</v>
      </c>
      <c r="X85" s="56">
        <v>4</v>
      </c>
      <c r="Y85" s="57">
        <v>4</v>
      </c>
      <c r="Z85" s="58">
        <v>4</v>
      </c>
      <c r="AA85" s="59">
        <v>4</v>
      </c>
      <c r="AB85" s="60">
        <v>4</v>
      </c>
      <c r="AC85" s="61">
        <v>4</v>
      </c>
      <c r="AD85" s="62">
        <v>4</v>
      </c>
      <c r="AE85" s="64">
        <v>4</v>
      </c>
      <c r="AF85" s="66">
        <v>5</v>
      </c>
      <c r="AG85" s="68">
        <v>5</v>
      </c>
      <c r="AH85" s="70">
        <v>6</v>
      </c>
      <c r="AI85" s="72">
        <v>6</v>
      </c>
      <c r="AJ85" s="74">
        <v>6</v>
      </c>
      <c r="AK85" s="76">
        <v>6</v>
      </c>
      <c r="AL85" s="78">
        <v>6</v>
      </c>
      <c r="AM85" s="26">
        <v>6</v>
      </c>
      <c r="AN85" s="80">
        <v>6</v>
      </c>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row>
    <row r="86" spans="1:681" s="15" customFormat="1" ht="15" x14ac:dyDescent="0.25">
      <c r="A86" s="22" t="s">
        <v>29</v>
      </c>
      <c r="B86" s="14" t="s">
        <v>68</v>
      </c>
      <c r="C86" s="26"/>
      <c r="D86" s="29">
        <v>0</v>
      </c>
      <c r="E86" s="29">
        <v>2</v>
      </c>
      <c r="F86" s="29">
        <v>1</v>
      </c>
      <c r="G86" s="29">
        <v>1</v>
      </c>
      <c r="H86" s="26">
        <v>2</v>
      </c>
      <c r="I86" s="26">
        <v>2</v>
      </c>
      <c r="J86" s="26">
        <v>2</v>
      </c>
      <c r="K86" s="26">
        <v>2</v>
      </c>
      <c r="L86" s="26">
        <v>2</v>
      </c>
      <c r="M86" s="26">
        <v>2</v>
      </c>
      <c r="N86" s="26">
        <v>2</v>
      </c>
      <c r="O86" s="41">
        <v>2</v>
      </c>
      <c r="P86" s="43">
        <v>2</v>
      </c>
      <c r="Q86" s="45">
        <v>2</v>
      </c>
      <c r="R86" s="48">
        <v>2</v>
      </c>
      <c r="S86" s="51">
        <v>2</v>
      </c>
      <c r="T86" s="26">
        <v>2</v>
      </c>
      <c r="U86" s="53">
        <v>2</v>
      </c>
      <c r="V86" s="54">
        <v>2</v>
      </c>
      <c r="W86" s="55">
        <v>2</v>
      </c>
      <c r="X86" s="56">
        <v>2</v>
      </c>
      <c r="Y86" s="57">
        <v>2</v>
      </c>
      <c r="Z86" s="58">
        <v>2</v>
      </c>
      <c r="AA86" s="59">
        <v>2</v>
      </c>
      <c r="AB86" s="60">
        <v>2</v>
      </c>
      <c r="AC86" s="61">
        <v>2</v>
      </c>
      <c r="AD86" s="62">
        <v>2</v>
      </c>
      <c r="AE86" s="64">
        <v>2</v>
      </c>
      <c r="AF86" s="66">
        <v>2</v>
      </c>
      <c r="AG86" s="68">
        <v>2</v>
      </c>
      <c r="AH86" s="70">
        <v>3</v>
      </c>
      <c r="AI86" s="72">
        <v>3</v>
      </c>
      <c r="AJ86" s="74">
        <v>3</v>
      </c>
      <c r="AK86" s="76">
        <v>3</v>
      </c>
      <c r="AL86" s="78">
        <v>3</v>
      </c>
      <c r="AM86" s="26">
        <v>3</v>
      </c>
      <c r="AN86" s="80">
        <v>3</v>
      </c>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row>
    <row r="87" spans="1:681" s="15" customFormat="1" ht="15" x14ac:dyDescent="0.25">
      <c r="A87" s="22" t="s">
        <v>29</v>
      </c>
      <c r="B87" s="14" t="s">
        <v>69</v>
      </c>
      <c r="C87" s="26"/>
      <c r="D87" s="29">
        <v>0</v>
      </c>
      <c r="E87" s="29">
        <v>0</v>
      </c>
      <c r="F87" s="29">
        <v>0</v>
      </c>
      <c r="G87" s="29">
        <v>0</v>
      </c>
      <c r="H87" s="26">
        <v>0</v>
      </c>
      <c r="I87" s="26">
        <v>0</v>
      </c>
      <c r="J87" s="26">
        <v>0</v>
      </c>
      <c r="K87" s="26">
        <v>0</v>
      </c>
      <c r="L87" s="26">
        <v>0</v>
      </c>
      <c r="M87" s="26">
        <v>0</v>
      </c>
      <c r="N87" s="26">
        <v>0</v>
      </c>
      <c r="O87" s="41">
        <v>0</v>
      </c>
      <c r="P87" s="43">
        <v>0</v>
      </c>
      <c r="Q87" s="45">
        <v>0</v>
      </c>
      <c r="R87" s="48">
        <v>0</v>
      </c>
      <c r="S87" s="51">
        <v>0</v>
      </c>
      <c r="T87" s="26">
        <v>0</v>
      </c>
      <c r="U87" s="53">
        <v>0</v>
      </c>
      <c r="V87" s="54">
        <v>3</v>
      </c>
      <c r="W87" s="55">
        <v>3</v>
      </c>
      <c r="X87" s="56">
        <v>3</v>
      </c>
      <c r="Y87" s="57">
        <v>3</v>
      </c>
      <c r="Z87" s="58">
        <v>3</v>
      </c>
      <c r="AA87" s="59">
        <v>2</v>
      </c>
      <c r="AB87" s="60">
        <v>2</v>
      </c>
      <c r="AC87" s="61">
        <v>2</v>
      </c>
      <c r="AD87" s="62">
        <v>2</v>
      </c>
      <c r="AE87" s="64">
        <v>2</v>
      </c>
      <c r="AF87" s="66">
        <v>2</v>
      </c>
      <c r="AG87" s="68">
        <v>2</v>
      </c>
      <c r="AH87" s="70">
        <v>2</v>
      </c>
      <c r="AI87" s="72">
        <v>2</v>
      </c>
      <c r="AJ87" s="74">
        <v>2</v>
      </c>
      <c r="AK87" s="76">
        <v>2</v>
      </c>
      <c r="AL87" s="78">
        <v>2</v>
      </c>
      <c r="AM87" s="26">
        <v>2</v>
      </c>
      <c r="AN87" s="80">
        <v>3</v>
      </c>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row>
    <row r="88" spans="1:681" s="15" customFormat="1" ht="15" x14ac:dyDescent="0.25">
      <c r="A88" s="22" t="s">
        <v>32</v>
      </c>
      <c r="B88" s="14" t="s">
        <v>70</v>
      </c>
      <c r="C88" s="26"/>
      <c r="D88" s="29">
        <v>0</v>
      </c>
      <c r="E88" s="29">
        <v>1</v>
      </c>
      <c r="F88" s="29">
        <v>1</v>
      </c>
      <c r="G88" s="29">
        <v>1</v>
      </c>
      <c r="H88" s="26">
        <v>1</v>
      </c>
      <c r="I88" s="26">
        <v>1</v>
      </c>
      <c r="J88" s="26">
        <v>1</v>
      </c>
      <c r="K88" s="26">
        <v>1</v>
      </c>
      <c r="L88" s="26">
        <v>1</v>
      </c>
      <c r="M88" s="26">
        <v>1</v>
      </c>
      <c r="N88" s="26">
        <v>1</v>
      </c>
      <c r="O88" s="41">
        <v>2</v>
      </c>
      <c r="P88" s="43">
        <v>2</v>
      </c>
      <c r="Q88" s="45">
        <v>2</v>
      </c>
      <c r="R88" s="48">
        <v>2</v>
      </c>
      <c r="S88" s="51">
        <v>2</v>
      </c>
      <c r="T88" s="26">
        <v>2</v>
      </c>
      <c r="U88" s="53">
        <v>2</v>
      </c>
      <c r="V88" s="54">
        <v>2</v>
      </c>
      <c r="W88" s="55">
        <v>2</v>
      </c>
      <c r="X88" s="56">
        <v>3</v>
      </c>
      <c r="Y88" s="57">
        <v>2</v>
      </c>
      <c r="Z88" s="58">
        <v>2</v>
      </c>
      <c r="AA88" s="59">
        <v>2</v>
      </c>
      <c r="AB88" s="60">
        <v>2</v>
      </c>
      <c r="AC88" s="61">
        <v>2</v>
      </c>
      <c r="AD88" s="62">
        <v>3</v>
      </c>
      <c r="AE88" s="64">
        <v>3</v>
      </c>
      <c r="AF88" s="66">
        <v>3</v>
      </c>
      <c r="AG88" s="68">
        <v>3</v>
      </c>
      <c r="AH88" s="70">
        <v>3</v>
      </c>
      <c r="AI88" s="72">
        <v>3</v>
      </c>
      <c r="AJ88" s="74">
        <v>3</v>
      </c>
      <c r="AK88" s="76">
        <v>3</v>
      </c>
      <c r="AL88" s="78">
        <v>3</v>
      </c>
      <c r="AM88" s="26">
        <v>3</v>
      </c>
      <c r="AN88" s="80">
        <v>3</v>
      </c>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row>
    <row r="89" spans="1:681" s="15" customFormat="1" ht="15" x14ac:dyDescent="0.25">
      <c r="A89" s="22" t="s">
        <v>35</v>
      </c>
      <c r="B89" s="14" t="s">
        <v>71</v>
      </c>
      <c r="C89" s="26"/>
      <c r="D89" s="29">
        <v>0</v>
      </c>
      <c r="E89" s="29">
        <v>2</v>
      </c>
      <c r="F89" s="29">
        <v>1</v>
      </c>
      <c r="G89" s="29">
        <v>2</v>
      </c>
      <c r="H89" s="26">
        <v>2</v>
      </c>
      <c r="I89" s="26">
        <v>2</v>
      </c>
      <c r="J89" s="26">
        <v>2</v>
      </c>
      <c r="K89" s="26">
        <v>2</v>
      </c>
      <c r="L89" s="26">
        <v>2</v>
      </c>
      <c r="M89" s="26">
        <v>2</v>
      </c>
      <c r="N89" s="26">
        <v>2</v>
      </c>
      <c r="O89" s="41">
        <v>2</v>
      </c>
      <c r="P89" s="43">
        <v>2</v>
      </c>
      <c r="Q89" s="45">
        <v>2</v>
      </c>
      <c r="R89" s="48">
        <v>2</v>
      </c>
      <c r="S89" s="51">
        <v>2</v>
      </c>
      <c r="T89" s="26">
        <v>4</v>
      </c>
      <c r="U89" s="53">
        <v>4</v>
      </c>
      <c r="V89" s="54">
        <v>4</v>
      </c>
      <c r="W89" s="55">
        <v>5</v>
      </c>
      <c r="X89" s="56">
        <v>5</v>
      </c>
      <c r="Y89" s="57">
        <v>5</v>
      </c>
      <c r="Z89" s="58">
        <v>6</v>
      </c>
      <c r="AA89" s="59">
        <v>6</v>
      </c>
      <c r="AB89" s="60">
        <v>6</v>
      </c>
      <c r="AC89" s="61">
        <v>6</v>
      </c>
      <c r="AD89" s="62">
        <v>6</v>
      </c>
      <c r="AE89" s="64">
        <v>6</v>
      </c>
      <c r="AF89" s="66">
        <v>6</v>
      </c>
      <c r="AG89" s="68">
        <v>6</v>
      </c>
      <c r="AH89" s="70">
        <v>6</v>
      </c>
      <c r="AI89" s="72">
        <v>6</v>
      </c>
      <c r="AJ89" s="74">
        <v>6</v>
      </c>
      <c r="AK89" s="76">
        <v>6</v>
      </c>
      <c r="AL89" s="78">
        <v>6</v>
      </c>
      <c r="AM89" s="26">
        <v>6</v>
      </c>
      <c r="AN89" s="80">
        <v>6</v>
      </c>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row>
    <row r="90" spans="1:681" s="15" customFormat="1" ht="15" x14ac:dyDescent="0.25">
      <c r="A90" s="22" t="s">
        <v>35</v>
      </c>
      <c r="B90" s="14" t="s">
        <v>72</v>
      </c>
      <c r="C90" s="26"/>
      <c r="D90" s="29">
        <v>0</v>
      </c>
      <c r="E90" s="29">
        <v>2</v>
      </c>
      <c r="F90" s="29">
        <v>0</v>
      </c>
      <c r="G90" s="29">
        <v>1</v>
      </c>
      <c r="H90" s="26">
        <v>1</v>
      </c>
      <c r="I90" s="26">
        <v>2</v>
      </c>
      <c r="J90" s="26">
        <v>2</v>
      </c>
      <c r="K90" s="26">
        <v>2</v>
      </c>
      <c r="L90" s="26">
        <v>2</v>
      </c>
      <c r="M90" s="26">
        <v>2</v>
      </c>
      <c r="N90" s="26">
        <v>3</v>
      </c>
      <c r="O90" s="41">
        <v>3</v>
      </c>
      <c r="P90" s="43">
        <v>5</v>
      </c>
      <c r="Q90" s="45">
        <v>6</v>
      </c>
      <c r="R90" s="48">
        <v>6</v>
      </c>
      <c r="S90" s="51">
        <v>6</v>
      </c>
      <c r="T90" s="26">
        <v>6</v>
      </c>
      <c r="U90" s="53">
        <v>6</v>
      </c>
      <c r="V90" s="54">
        <v>6</v>
      </c>
      <c r="W90" s="55">
        <v>6</v>
      </c>
      <c r="X90" s="56">
        <v>6</v>
      </c>
      <c r="Y90" s="57">
        <v>6</v>
      </c>
      <c r="Z90" s="58">
        <v>6</v>
      </c>
      <c r="AA90" s="59">
        <v>6</v>
      </c>
      <c r="AB90" s="60">
        <v>6</v>
      </c>
      <c r="AC90" s="61">
        <v>6</v>
      </c>
      <c r="AD90" s="62">
        <v>7</v>
      </c>
      <c r="AE90" s="64">
        <v>7</v>
      </c>
      <c r="AF90" s="66">
        <v>7</v>
      </c>
      <c r="AG90" s="68">
        <v>7</v>
      </c>
      <c r="AH90" s="70">
        <v>7</v>
      </c>
      <c r="AI90" s="72">
        <v>7</v>
      </c>
      <c r="AJ90" s="74">
        <v>7</v>
      </c>
      <c r="AK90" s="76">
        <v>8</v>
      </c>
      <c r="AL90" s="78">
        <v>9</v>
      </c>
      <c r="AM90" s="26">
        <v>9</v>
      </c>
      <c r="AN90" s="80">
        <v>9</v>
      </c>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row>
    <row r="91" spans="1:681" s="15" customFormat="1" ht="15" x14ac:dyDescent="0.25">
      <c r="A91" s="22" t="s">
        <v>33</v>
      </c>
      <c r="B91" s="14" t="s">
        <v>73</v>
      </c>
      <c r="C91" s="26"/>
      <c r="D91" s="29">
        <v>0</v>
      </c>
      <c r="E91" s="29">
        <v>14</v>
      </c>
      <c r="F91" s="29">
        <v>9</v>
      </c>
      <c r="G91" s="29">
        <v>10</v>
      </c>
      <c r="H91" s="26">
        <v>11</v>
      </c>
      <c r="I91" s="26">
        <v>10</v>
      </c>
      <c r="J91" s="26">
        <v>10</v>
      </c>
      <c r="K91" s="26">
        <v>10</v>
      </c>
      <c r="L91" s="26">
        <v>14</v>
      </c>
      <c r="M91" s="26">
        <v>16</v>
      </c>
      <c r="N91" s="26">
        <v>16</v>
      </c>
      <c r="O91" s="41">
        <v>16</v>
      </c>
      <c r="P91" s="43">
        <v>17</v>
      </c>
      <c r="Q91" s="45">
        <v>17</v>
      </c>
      <c r="R91" s="48">
        <v>18</v>
      </c>
      <c r="S91" s="51">
        <v>18</v>
      </c>
      <c r="T91" s="26">
        <v>18</v>
      </c>
      <c r="U91" s="53">
        <v>20</v>
      </c>
      <c r="V91" s="54">
        <v>21</v>
      </c>
      <c r="W91" s="55">
        <v>22</v>
      </c>
      <c r="X91" s="56">
        <v>22</v>
      </c>
      <c r="Y91" s="57">
        <v>23</v>
      </c>
      <c r="Z91" s="58">
        <v>23</v>
      </c>
      <c r="AA91" s="59">
        <v>23</v>
      </c>
      <c r="AB91" s="60">
        <v>23</v>
      </c>
      <c r="AC91" s="61">
        <v>24</v>
      </c>
      <c r="AD91" s="62">
        <v>25</v>
      </c>
      <c r="AE91" s="64">
        <v>26</v>
      </c>
      <c r="AF91" s="66">
        <v>26</v>
      </c>
      <c r="AG91" s="68">
        <v>26</v>
      </c>
      <c r="AH91" s="70">
        <v>26</v>
      </c>
      <c r="AI91" s="72">
        <v>28</v>
      </c>
      <c r="AJ91" s="74">
        <v>29</v>
      </c>
      <c r="AK91" s="76">
        <v>30</v>
      </c>
      <c r="AL91" s="78">
        <v>30</v>
      </c>
      <c r="AM91" s="26">
        <v>30</v>
      </c>
      <c r="AN91" s="80">
        <v>32</v>
      </c>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row>
    <row r="92" spans="1:681" s="15" customFormat="1" ht="15" x14ac:dyDescent="0.25">
      <c r="A92" s="22" t="s">
        <v>32</v>
      </c>
      <c r="B92" s="14" t="s">
        <v>74</v>
      </c>
      <c r="C92" s="26"/>
      <c r="D92" s="29">
        <v>0</v>
      </c>
      <c r="E92" s="29">
        <v>1</v>
      </c>
      <c r="F92" s="29">
        <v>1</v>
      </c>
      <c r="G92" s="29">
        <v>1</v>
      </c>
      <c r="H92" s="26">
        <v>1</v>
      </c>
      <c r="I92" s="26">
        <v>1</v>
      </c>
      <c r="J92" s="26">
        <v>1</v>
      </c>
      <c r="K92" s="26">
        <v>1</v>
      </c>
      <c r="L92" s="26">
        <v>1</v>
      </c>
      <c r="M92" s="26">
        <v>1</v>
      </c>
      <c r="N92" s="26">
        <v>1</v>
      </c>
      <c r="O92" s="41">
        <v>1</v>
      </c>
      <c r="P92" s="43">
        <v>1</v>
      </c>
      <c r="Q92" s="45">
        <v>1</v>
      </c>
      <c r="R92" s="48">
        <v>1</v>
      </c>
      <c r="S92" s="51">
        <v>1</v>
      </c>
      <c r="T92" s="26">
        <v>1</v>
      </c>
      <c r="U92" s="53">
        <v>1</v>
      </c>
      <c r="V92" s="54">
        <v>1</v>
      </c>
      <c r="W92" s="55">
        <v>1</v>
      </c>
      <c r="X92" s="56">
        <v>1</v>
      </c>
      <c r="Y92" s="57">
        <v>1</v>
      </c>
      <c r="Z92" s="58">
        <v>1</v>
      </c>
      <c r="AA92" s="59">
        <v>1</v>
      </c>
      <c r="AB92" s="60">
        <v>1</v>
      </c>
      <c r="AC92" s="61">
        <v>1</v>
      </c>
      <c r="AD92" s="62">
        <v>1</v>
      </c>
      <c r="AE92" s="64">
        <v>1</v>
      </c>
      <c r="AF92" s="66">
        <v>1</v>
      </c>
      <c r="AG92" s="68">
        <v>1</v>
      </c>
      <c r="AH92" s="70">
        <v>1</v>
      </c>
      <c r="AI92" s="72">
        <v>1</v>
      </c>
      <c r="AJ92" s="74">
        <v>1</v>
      </c>
      <c r="AK92" s="76">
        <v>1</v>
      </c>
      <c r="AL92" s="78">
        <v>1</v>
      </c>
      <c r="AM92" s="26">
        <v>1</v>
      </c>
      <c r="AN92" s="80">
        <v>1</v>
      </c>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row>
    <row r="93" spans="1:681" s="15" customFormat="1" ht="15" x14ac:dyDescent="0.25">
      <c r="A93" s="22" t="s">
        <v>29</v>
      </c>
      <c r="B93" s="14" t="s">
        <v>75</v>
      </c>
      <c r="C93" s="26"/>
      <c r="D93" s="29">
        <v>0</v>
      </c>
      <c r="E93" s="29">
        <v>2</v>
      </c>
      <c r="F93" s="29">
        <v>0</v>
      </c>
      <c r="G93" s="29">
        <v>0</v>
      </c>
      <c r="H93" s="26">
        <v>0</v>
      </c>
      <c r="I93" s="26">
        <v>0</v>
      </c>
      <c r="J93" s="26">
        <v>0</v>
      </c>
      <c r="K93" s="26">
        <v>0</v>
      </c>
      <c r="L93" s="26">
        <v>2</v>
      </c>
      <c r="M93" s="26">
        <v>2</v>
      </c>
      <c r="N93" s="26">
        <v>2</v>
      </c>
      <c r="O93" s="41">
        <v>2</v>
      </c>
      <c r="P93" s="43">
        <v>2</v>
      </c>
      <c r="Q93" s="45">
        <v>2</v>
      </c>
      <c r="R93" s="48">
        <v>2</v>
      </c>
      <c r="S93" s="51">
        <v>2</v>
      </c>
      <c r="T93" s="26">
        <v>2</v>
      </c>
      <c r="U93" s="53">
        <v>2</v>
      </c>
      <c r="V93" s="54">
        <v>2</v>
      </c>
      <c r="W93" s="55">
        <v>3</v>
      </c>
      <c r="X93" s="56">
        <v>3</v>
      </c>
      <c r="Y93" s="57">
        <v>3</v>
      </c>
      <c r="Z93" s="58">
        <v>3</v>
      </c>
      <c r="AA93" s="59">
        <v>3</v>
      </c>
      <c r="AB93" s="60">
        <v>3</v>
      </c>
      <c r="AC93" s="61">
        <v>3</v>
      </c>
      <c r="AD93" s="62">
        <v>3</v>
      </c>
      <c r="AE93" s="64">
        <v>3</v>
      </c>
      <c r="AF93" s="66">
        <v>3</v>
      </c>
      <c r="AG93" s="68">
        <v>3</v>
      </c>
      <c r="AH93" s="70">
        <v>3</v>
      </c>
      <c r="AI93" s="72">
        <v>3</v>
      </c>
      <c r="AJ93" s="74">
        <v>3</v>
      </c>
      <c r="AK93" s="76">
        <v>3</v>
      </c>
      <c r="AL93" s="78">
        <v>3</v>
      </c>
      <c r="AM93" s="26">
        <v>3</v>
      </c>
      <c r="AN93" s="80">
        <v>3</v>
      </c>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row>
    <row r="94" spans="1:681" s="15" customFormat="1" ht="15" x14ac:dyDescent="0.25">
      <c r="A94" s="22" t="s">
        <v>34</v>
      </c>
      <c r="B94" s="14" t="s">
        <v>76</v>
      </c>
      <c r="C94" s="26"/>
      <c r="D94" s="29">
        <v>0</v>
      </c>
      <c r="E94" s="29">
        <v>6</v>
      </c>
      <c r="F94" s="29">
        <v>1</v>
      </c>
      <c r="G94" s="29">
        <v>1</v>
      </c>
      <c r="H94" s="26">
        <v>2</v>
      </c>
      <c r="I94" s="26">
        <v>2</v>
      </c>
      <c r="J94" s="26">
        <v>3</v>
      </c>
      <c r="K94" s="26">
        <v>5</v>
      </c>
      <c r="L94" s="26">
        <v>6</v>
      </c>
      <c r="M94" s="26">
        <v>7</v>
      </c>
      <c r="N94" s="26">
        <v>9</v>
      </c>
      <c r="O94" s="41">
        <v>11</v>
      </c>
      <c r="P94" s="43">
        <v>12</v>
      </c>
      <c r="Q94" s="45">
        <v>13</v>
      </c>
      <c r="R94" s="48">
        <v>17</v>
      </c>
      <c r="S94" s="51">
        <v>18</v>
      </c>
      <c r="T94" s="26">
        <v>21</v>
      </c>
      <c r="U94" s="53">
        <v>21</v>
      </c>
      <c r="V94" s="54">
        <v>22</v>
      </c>
      <c r="W94" s="55">
        <v>22</v>
      </c>
      <c r="X94" s="56">
        <v>22</v>
      </c>
      <c r="Y94" s="57">
        <v>22</v>
      </c>
      <c r="Z94" s="58">
        <v>25</v>
      </c>
      <c r="AA94" s="59">
        <v>25</v>
      </c>
      <c r="AB94" s="60">
        <v>25</v>
      </c>
      <c r="AC94" s="61">
        <v>27</v>
      </c>
      <c r="AD94" s="62">
        <v>28</v>
      </c>
      <c r="AE94" s="64">
        <v>29</v>
      </c>
      <c r="AF94" s="66">
        <v>30</v>
      </c>
      <c r="AG94" s="68">
        <v>31</v>
      </c>
      <c r="AH94" s="70">
        <v>31</v>
      </c>
      <c r="AI94" s="72">
        <v>31</v>
      </c>
      <c r="AJ94" s="74">
        <v>31</v>
      </c>
      <c r="AK94" s="76">
        <v>33</v>
      </c>
      <c r="AL94" s="78">
        <v>33</v>
      </c>
      <c r="AM94" s="26">
        <v>33</v>
      </c>
      <c r="AN94" s="80">
        <v>33</v>
      </c>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row>
    <row r="95" spans="1:681" s="15" customFormat="1" ht="15" x14ac:dyDescent="0.25">
      <c r="A95" s="22" t="s">
        <v>29</v>
      </c>
      <c r="B95" s="14" t="s">
        <v>77</v>
      </c>
      <c r="C95" s="26"/>
      <c r="D95" s="29">
        <v>0</v>
      </c>
      <c r="E95" s="29">
        <v>0</v>
      </c>
      <c r="F95" s="29">
        <v>0</v>
      </c>
      <c r="G95" s="29">
        <v>0</v>
      </c>
      <c r="H95" s="26">
        <v>0</v>
      </c>
      <c r="I95" s="26">
        <v>0</v>
      </c>
      <c r="J95" s="26">
        <v>0</v>
      </c>
      <c r="K95" s="26">
        <v>0</v>
      </c>
      <c r="L95" s="26">
        <v>0</v>
      </c>
      <c r="M95" s="26">
        <v>2</v>
      </c>
      <c r="N95" s="26">
        <v>2</v>
      </c>
      <c r="O95" s="41">
        <v>2</v>
      </c>
      <c r="P95" s="43">
        <v>2</v>
      </c>
      <c r="Q95" s="45">
        <v>2</v>
      </c>
      <c r="R95" s="48">
        <v>2</v>
      </c>
      <c r="S95" s="51">
        <v>3</v>
      </c>
      <c r="T95" s="26">
        <v>3</v>
      </c>
      <c r="U95" s="53">
        <v>3</v>
      </c>
      <c r="V95" s="54">
        <v>3</v>
      </c>
      <c r="W95" s="55">
        <v>3</v>
      </c>
      <c r="X95" s="56">
        <v>3</v>
      </c>
      <c r="Y95" s="57">
        <v>3</v>
      </c>
      <c r="Z95" s="58">
        <v>3</v>
      </c>
      <c r="AA95" s="59">
        <v>3</v>
      </c>
      <c r="AB95" s="60">
        <v>3</v>
      </c>
      <c r="AC95" s="61">
        <v>3</v>
      </c>
      <c r="AD95" s="62">
        <v>3</v>
      </c>
      <c r="AE95" s="64">
        <v>4</v>
      </c>
      <c r="AF95" s="66">
        <v>4</v>
      </c>
      <c r="AG95" s="68">
        <v>4</v>
      </c>
      <c r="AH95" s="70">
        <v>4</v>
      </c>
      <c r="AI95" s="72">
        <v>4</v>
      </c>
      <c r="AJ95" s="74">
        <v>4</v>
      </c>
      <c r="AK95" s="76">
        <v>4</v>
      </c>
      <c r="AL95" s="78">
        <v>4</v>
      </c>
      <c r="AM95" s="26">
        <v>4</v>
      </c>
      <c r="AN95" s="80">
        <v>4</v>
      </c>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row>
    <row r="96" spans="1:681" s="15" customFormat="1" ht="15" x14ac:dyDescent="0.25">
      <c r="A96" s="22" t="s">
        <v>29</v>
      </c>
      <c r="B96" s="14" t="s">
        <v>78</v>
      </c>
      <c r="C96" s="26"/>
      <c r="D96" s="29">
        <v>0</v>
      </c>
      <c r="E96" s="29">
        <v>0</v>
      </c>
      <c r="F96" s="29">
        <v>0</v>
      </c>
      <c r="G96" s="29">
        <v>0</v>
      </c>
      <c r="H96" s="26">
        <v>0</v>
      </c>
      <c r="I96" s="26">
        <v>0</v>
      </c>
      <c r="J96" s="26">
        <v>0</v>
      </c>
      <c r="K96" s="26">
        <v>0</v>
      </c>
      <c r="L96" s="26">
        <v>0</v>
      </c>
      <c r="M96" s="26">
        <v>0</v>
      </c>
      <c r="N96" s="26">
        <v>0</v>
      </c>
      <c r="O96" s="41">
        <v>0</v>
      </c>
      <c r="P96" s="43">
        <v>0</v>
      </c>
      <c r="Q96" s="45">
        <v>1</v>
      </c>
      <c r="R96" s="48">
        <v>1</v>
      </c>
      <c r="S96" s="51">
        <v>1</v>
      </c>
      <c r="T96" s="26">
        <v>1</v>
      </c>
      <c r="U96" s="53">
        <v>1</v>
      </c>
      <c r="V96" s="54">
        <v>1</v>
      </c>
      <c r="W96" s="55">
        <v>1</v>
      </c>
      <c r="X96" s="56">
        <v>1</v>
      </c>
      <c r="Y96" s="57">
        <v>1</v>
      </c>
      <c r="Z96" s="58">
        <v>1</v>
      </c>
      <c r="AA96" s="59">
        <v>1</v>
      </c>
      <c r="AB96" s="60">
        <v>1</v>
      </c>
      <c r="AC96" s="61">
        <v>1</v>
      </c>
      <c r="AD96" s="62">
        <v>1</v>
      </c>
      <c r="AE96" s="64">
        <v>1</v>
      </c>
      <c r="AF96" s="66">
        <v>1</v>
      </c>
      <c r="AG96" s="68">
        <v>1</v>
      </c>
      <c r="AH96" s="70">
        <v>1</v>
      </c>
      <c r="AI96" s="72">
        <v>1</v>
      </c>
      <c r="AJ96" s="74">
        <v>1</v>
      </c>
      <c r="AK96" s="76">
        <v>1</v>
      </c>
      <c r="AL96" s="78">
        <v>1</v>
      </c>
      <c r="AM96" s="26">
        <v>2</v>
      </c>
      <c r="AN96" s="80">
        <v>2</v>
      </c>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row>
    <row r="97" spans="1:681" s="15" customFormat="1" ht="15" x14ac:dyDescent="0.25">
      <c r="A97" s="22" t="s">
        <v>34</v>
      </c>
      <c r="B97" s="14" t="s">
        <v>79</v>
      </c>
      <c r="C97" s="26"/>
      <c r="D97" s="29">
        <v>0</v>
      </c>
      <c r="E97" s="29">
        <v>3</v>
      </c>
      <c r="F97" s="29">
        <v>2</v>
      </c>
      <c r="G97" s="29">
        <v>3</v>
      </c>
      <c r="H97" s="26">
        <v>3</v>
      </c>
      <c r="I97" s="26">
        <v>3</v>
      </c>
      <c r="J97" s="26">
        <v>3</v>
      </c>
      <c r="K97" s="26">
        <v>3</v>
      </c>
      <c r="L97" s="26">
        <v>3</v>
      </c>
      <c r="M97" s="26">
        <v>3</v>
      </c>
      <c r="N97" s="26">
        <v>3</v>
      </c>
      <c r="O97" s="41">
        <v>3</v>
      </c>
      <c r="P97" s="43">
        <v>3</v>
      </c>
      <c r="Q97" s="45">
        <v>3</v>
      </c>
      <c r="R97" s="48">
        <v>3</v>
      </c>
      <c r="S97" s="51">
        <v>3</v>
      </c>
      <c r="T97" s="26">
        <v>3</v>
      </c>
      <c r="U97" s="53">
        <v>4</v>
      </c>
      <c r="V97" s="54">
        <v>4</v>
      </c>
      <c r="W97" s="55">
        <v>4</v>
      </c>
      <c r="X97" s="56">
        <v>4</v>
      </c>
      <c r="Y97" s="57">
        <v>5</v>
      </c>
      <c r="Z97" s="58">
        <v>5</v>
      </c>
      <c r="AA97" s="59">
        <v>5</v>
      </c>
      <c r="AB97" s="60">
        <v>5</v>
      </c>
      <c r="AC97" s="61">
        <v>5</v>
      </c>
      <c r="AD97" s="62">
        <v>5</v>
      </c>
      <c r="AE97" s="64">
        <v>5</v>
      </c>
      <c r="AF97" s="66">
        <v>5</v>
      </c>
      <c r="AG97" s="68">
        <v>5</v>
      </c>
      <c r="AH97" s="70">
        <v>5</v>
      </c>
      <c r="AI97" s="72">
        <v>5</v>
      </c>
      <c r="AJ97" s="74">
        <v>5</v>
      </c>
      <c r="AK97" s="76">
        <v>5</v>
      </c>
      <c r="AL97" s="78">
        <v>5</v>
      </c>
      <c r="AM97" s="26">
        <v>6</v>
      </c>
      <c r="AN97" s="80">
        <v>6</v>
      </c>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row>
    <row r="98" spans="1:681" s="15" customFormat="1" ht="15" x14ac:dyDescent="0.25">
      <c r="A98" s="22" t="s">
        <v>34</v>
      </c>
      <c r="B98" s="14" t="s">
        <v>80</v>
      </c>
      <c r="C98" s="26"/>
      <c r="D98" s="29">
        <v>0</v>
      </c>
      <c r="E98" s="29">
        <v>0</v>
      </c>
      <c r="F98" s="29">
        <v>0</v>
      </c>
      <c r="G98" s="29">
        <v>0</v>
      </c>
      <c r="H98" s="26">
        <v>0</v>
      </c>
      <c r="I98" s="26">
        <v>0</v>
      </c>
      <c r="J98" s="26">
        <v>0</v>
      </c>
      <c r="K98" s="26">
        <v>0</v>
      </c>
      <c r="L98" s="26">
        <v>0</v>
      </c>
      <c r="M98" s="26">
        <v>0</v>
      </c>
      <c r="N98" s="26">
        <v>0</v>
      </c>
      <c r="O98" s="41">
        <v>0</v>
      </c>
      <c r="P98" s="43">
        <v>0</v>
      </c>
      <c r="Q98" s="45">
        <v>0</v>
      </c>
      <c r="R98" s="48">
        <v>1</v>
      </c>
      <c r="S98" s="51">
        <v>1</v>
      </c>
      <c r="T98" s="26">
        <v>1</v>
      </c>
      <c r="U98" s="53">
        <v>1</v>
      </c>
      <c r="V98" s="54">
        <v>1</v>
      </c>
      <c r="W98" s="55">
        <v>1</v>
      </c>
      <c r="X98" s="56">
        <v>1</v>
      </c>
      <c r="Y98" s="57">
        <v>1</v>
      </c>
      <c r="Z98" s="58">
        <v>1</v>
      </c>
      <c r="AA98" s="59">
        <v>1</v>
      </c>
      <c r="AB98" s="60">
        <v>1</v>
      </c>
      <c r="AC98" s="61">
        <v>1</v>
      </c>
      <c r="AD98" s="62">
        <v>1</v>
      </c>
      <c r="AE98" s="64">
        <v>1</v>
      </c>
      <c r="AF98" s="66">
        <v>1</v>
      </c>
      <c r="AG98" s="68">
        <v>1</v>
      </c>
      <c r="AH98" s="70">
        <v>1</v>
      </c>
      <c r="AI98" s="72">
        <v>1</v>
      </c>
      <c r="AJ98" s="74">
        <v>1</v>
      </c>
      <c r="AK98" s="76">
        <v>1</v>
      </c>
      <c r="AL98" s="78">
        <v>2</v>
      </c>
      <c r="AM98" s="26">
        <v>2</v>
      </c>
      <c r="AN98" s="80">
        <v>2</v>
      </c>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row>
    <row r="99" spans="1:681" s="15" customFormat="1" ht="15" x14ac:dyDescent="0.25">
      <c r="A99" s="22" t="s">
        <v>29</v>
      </c>
      <c r="B99" s="14" t="s">
        <v>81</v>
      </c>
      <c r="C99" s="26"/>
      <c r="D99" s="29">
        <v>0</v>
      </c>
      <c r="E99" s="29">
        <v>1</v>
      </c>
      <c r="F99" s="29">
        <v>1</v>
      </c>
      <c r="G99" s="29">
        <v>1</v>
      </c>
      <c r="H99" s="26">
        <v>1</v>
      </c>
      <c r="I99" s="26">
        <v>1</v>
      </c>
      <c r="J99" s="26">
        <v>1</v>
      </c>
      <c r="K99" s="26">
        <v>1</v>
      </c>
      <c r="L99" s="26">
        <v>1</v>
      </c>
      <c r="M99" s="26">
        <v>1</v>
      </c>
      <c r="N99" s="26">
        <v>1</v>
      </c>
      <c r="O99" s="41">
        <v>1</v>
      </c>
      <c r="P99" s="43">
        <v>1</v>
      </c>
      <c r="Q99" s="45">
        <v>1</v>
      </c>
      <c r="R99" s="48">
        <v>1</v>
      </c>
      <c r="S99" s="51">
        <v>1</v>
      </c>
      <c r="T99" s="26">
        <v>1</v>
      </c>
      <c r="U99" s="53">
        <v>1</v>
      </c>
      <c r="V99" s="54">
        <v>1</v>
      </c>
      <c r="W99" s="55">
        <v>1</v>
      </c>
      <c r="X99" s="56">
        <v>1</v>
      </c>
      <c r="Y99" s="57">
        <v>1</v>
      </c>
      <c r="Z99" s="58">
        <v>1</v>
      </c>
      <c r="AA99" s="59">
        <v>1</v>
      </c>
      <c r="AB99" s="60">
        <v>1</v>
      </c>
      <c r="AC99" s="61">
        <v>1</v>
      </c>
      <c r="AD99" s="62">
        <v>1</v>
      </c>
      <c r="AE99" s="64">
        <v>1</v>
      </c>
      <c r="AF99" s="66">
        <v>1</v>
      </c>
      <c r="AG99" s="68">
        <v>1</v>
      </c>
      <c r="AH99" s="70">
        <v>1</v>
      </c>
      <c r="AI99" s="72">
        <v>2</v>
      </c>
      <c r="AJ99" s="74">
        <v>2</v>
      </c>
      <c r="AK99" s="76">
        <v>2</v>
      </c>
      <c r="AL99" s="78">
        <v>2</v>
      </c>
      <c r="AM99" s="26">
        <v>2</v>
      </c>
      <c r="AN99" s="80">
        <v>2</v>
      </c>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row>
    <row r="100" spans="1:681" s="15" customFormat="1" ht="15" x14ac:dyDescent="0.25">
      <c r="A100" s="22" t="s">
        <v>32</v>
      </c>
      <c r="B100" s="14" t="s">
        <v>82</v>
      </c>
      <c r="C100" s="26"/>
      <c r="D100" s="29">
        <v>0</v>
      </c>
      <c r="E100" s="29">
        <v>2</v>
      </c>
      <c r="F100" s="29">
        <v>1</v>
      </c>
      <c r="G100" s="29">
        <v>1</v>
      </c>
      <c r="H100" s="26">
        <v>1</v>
      </c>
      <c r="I100" s="26">
        <v>1</v>
      </c>
      <c r="J100" s="26">
        <v>1</v>
      </c>
      <c r="K100" s="26">
        <v>1</v>
      </c>
      <c r="L100" s="26">
        <v>2</v>
      </c>
      <c r="M100" s="26">
        <v>2</v>
      </c>
      <c r="N100" s="26">
        <v>2</v>
      </c>
      <c r="O100" s="41">
        <v>2</v>
      </c>
      <c r="P100" s="43">
        <v>2</v>
      </c>
      <c r="Q100" s="45">
        <v>3</v>
      </c>
      <c r="R100" s="48">
        <v>3</v>
      </c>
      <c r="S100" s="51">
        <v>3</v>
      </c>
      <c r="T100" s="26">
        <v>3</v>
      </c>
      <c r="U100" s="53">
        <v>3</v>
      </c>
      <c r="V100" s="54">
        <v>3</v>
      </c>
      <c r="W100" s="55">
        <v>3</v>
      </c>
      <c r="X100" s="56">
        <v>3</v>
      </c>
      <c r="Y100" s="57">
        <v>3</v>
      </c>
      <c r="Z100" s="58">
        <v>3</v>
      </c>
      <c r="AA100" s="59">
        <v>3</v>
      </c>
      <c r="AB100" s="60">
        <v>3</v>
      </c>
      <c r="AC100" s="61">
        <v>3</v>
      </c>
      <c r="AD100" s="62">
        <v>3</v>
      </c>
      <c r="AE100" s="64">
        <v>3</v>
      </c>
      <c r="AF100" s="66">
        <v>3</v>
      </c>
      <c r="AG100" s="68">
        <v>3</v>
      </c>
      <c r="AH100" s="70">
        <v>3</v>
      </c>
      <c r="AI100" s="72">
        <v>3</v>
      </c>
      <c r="AJ100" s="74">
        <v>3</v>
      </c>
      <c r="AK100" s="76">
        <v>3</v>
      </c>
      <c r="AL100" s="78">
        <v>3</v>
      </c>
      <c r="AM100" s="26">
        <v>3</v>
      </c>
      <c r="AN100" s="80">
        <v>3</v>
      </c>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row>
    <row r="101" spans="1:681" s="15" customFormat="1" ht="15" x14ac:dyDescent="0.25">
      <c r="A101" s="22" t="s">
        <v>35</v>
      </c>
      <c r="B101" s="14" t="s">
        <v>83</v>
      </c>
      <c r="C101" s="26"/>
      <c r="D101" s="29">
        <v>0</v>
      </c>
      <c r="E101" s="29">
        <v>0</v>
      </c>
      <c r="F101" s="29">
        <v>0</v>
      </c>
      <c r="G101" s="29">
        <v>0</v>
      </c>
      <c r="H101" s="26">
        <v>0</v>
      </c>
      <c r="I101" s="26">
        <v>0</v>
      </c>
      <c r="J101" s="26">
        <v>0</v>
      </c>
      <c r="K101" s="26">
        <v>0</v>
      </c>
      <c r="L101" s="26">
        <v>0</v>
      </c>
      <c r="M101" s="26">
        <v>1</v>
      </c>
      <c r="N101" s="26">
        <v>1</v>
      </c>
      <c r="O101" s="41">
        <v>1</v>
      </c>
      <c r="P101" s="43">
        <v>1</v>
      </c>
      <c r="Q101" s="45">
        <v>1</v>
      </c>
      <c r="R101" s="48">
        <v>1</v>
      </c>
      <c r="S101" s="51">
        <v>1</v>
      </c>
      <c r="T101" s="26">
        <v>1</v>
      </c>
      <c r="U101" s="53">
        <v>1</v>
      </c>
      <c r="V101" s="54">
        <v>3</v>
      </c>
      <c r="W101" s="55">
        <v>3</v>
      </c>
      <c r="X101" s="56">
        <v>3</v>
      </c>
      <c r="Y101" s="57">
        <v>3</v>
      </c>
      <c r="Z101" s="58">
        <v>3</v>
      </c>
      <c r="AA101" s="59">
        <v>3</v>
      </c>
      <c r="AB101" s="60">
        <v>3</v>
      </c>
      <c r="AC101" s="61">
        <v>3</v>
      </c>
      <c r="AD101" s="62">
        <v>3</v>
      </c>
      <c r="AE101" s="64">
        <v>4</v>
      </c>
      <c r="AF101" s="66">
        <v>4</v>
      </c>
      <c r="AG101" s="68">
        <v>4</v>
      </c>
      <c r="AH101" s="70">
        <v>4</v>
      </c>
      <c r="AI101" s="72">
        <v>4</v>
      </c>
      <c r="AJ101" s="74">
        <v>4</v>
      </c>
      <c r="AK101" s="76">
        <v>4</v>
      </c>
      <c r="AL101" s="78">
        <v>4</v>
      </c>
      <c r="AM101" s="26">
        <v>4</v>
      </c>
      <c r="AN101" s="80">
        <v>4</v>
      </c>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row>
    <row r="102" spans="1:681" s="15" customFormat="1" ht="15" x14ac:dyDescent="0.25">
      <c r="A102" s="22" t="s">
        <v>35</v>
      </c>
      <c r="B102" s="14" t="s">
        <v>84</v>
      </c>
      <c r="C102" s="26"/>
      <c r="D102" s="29">
        <v>0</v>
      </c>
      <c r="E102" s="29">
        <v>0</v>
      </c>
      <c r="F102" s="29">
        <v>0</v>
      </c>
      <c r="G102" s="29">
        <v>0</v>
      </c>
      <c r="H102" s="26">
        <v>0</v>
      </c>
      <c r="I102" s="26">
        <v>0</v>
      </c>
      <c r="J102" s="26">
        <v>0</v>
      </c>
      <c r="K102" s="26">
        <v>0</v>
      </c>
      <c r="L102" s="26">
        <v>0</v>
      </c>
      <c r="M102" s="26">
        <v>0</v>
      </c>
      <c r="N102" s="26">
        <v>0</v>
      </c>
      <c r="O102" s="41">
        <v>0</v>
      </c>
      <c r="P102" s="43">
        <v>0</v>
      </c>
      <c r="Q102" s="45">
        <v>0</v>
      </c>
      <c r="R102" s="48">
        <v>0</v>
      </c>
      <c r="S102" s="51">
        <v>0</v>
      </c>
      <c r="T102" s="26">
        <v>0</v>
      </c>
      <c r="U102" s="53">
        <v>0</v>
      </c>
      <c r="V102" s="54">
        <v>0</v>
      </c>
      <c r="W102" s="55">
        <v>0</v>
      </c>
      <c r="X102" s="56">
        <v>0</v>
      </c>
      <c r="Y102" s="57">
        <v>0</v>
      </c>
      <c r="Z102" s="58">
        <v>1</v>
      </c>
      <c r="AA102" s="59">
        <v>2</v>
      </c>
      <c r="AB102" s="60">
        <v>2</v>
      </c>
      <c r="AC102" s="61">
        <v>2</v>
      </c>
      <c r="AD102" s="62">
        <v>2</v>
      </c>
      <c r="AE102" s="64">
        <v>2</v>
      </c>
      <c r="AF102" s="66">
        <v>2</v>
      </c>
      <c r="AG102" s="68">
        <v>2</v>
      </c>
      <c r="AH102" s="70">
        <v>2</v>
      </c>
      <c r="AI102" s="72">
        <v>2</v>
      </c>
      <c r="AJ102" s="74">
        <v>2</v>
      </c>
      <c r="AK102" s="76">
        <v>2</v>
      </c>
      <c r="AL102" s="78">
        <v>2</v>
      </c>
      <c r="AM102" s="26">
        <v>2</v>
      </c>
      <c r="AN102" s="80">
        <v>2</v>
      </c>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row>
    <row r="103" spans="1:681" s="15" customFormat="1" ht="15" x14ac:dyDescent="0.25">
      <c r="A103" s="22" t="s">
        <v>31</v>
      </c>
      <c r="B103" s="14" t="s">
        <v>85</v>
      </c>
      <c r="C103" s="26"/>
      <c r="D103" s="29">
        <v>0</v>
      </c>
      <c r="E103" s="29">
        <v>25</v>
      </c>
      <c r="F103" s="29">
        <v>18</v>
      </c>
      <c r="G103" s="29">
        <v>20</v>
      </c>
      <c r="H103" s="26">
        <v>20</v>
      </c>
      <c r="I103" s="26">
        <v>20</v>
      </c>
      <c r="J103" s="26">
        <v>22</v>
      </c>
      <c r="K103" s="26">
        <v>25</v>
      </c>
      <c r="L103" s="26">
        <v>25</v>
      </c>
      <c r="M103" s="26">
        <v>26</v>
      </c>
      <c r="N103" s="26">
        <v>32</v>
      </c>
      <c r="O103" s="41">
        <v>35</v>
      </c>
      <c r="P103" s="43">
        <v>37</v>
      </c>
      <c r="Q103" s="45">
        <v>37</v>
      </c>
      <c r="R103" s="48">
        <v>39</v>
      </c>
      <c r="S103" s="51">
        <v>42</v>
      </c>
      <c r="T103" s="26">
        <v>44</v>
      </c>
      <c r="U103" s="53">
        <v>44</v>
      </c>
      <c r="V103" s="54">
        <v>46</v>
      </c>
      <c r="W103" s="55">
        <v>49</v>
      </c>
      <c r="X103" s="56">
        <v>51</v>
      </c>
      <c r="Y103" s="57">
        <v>55</v>
      </c>
      <c r="Z103" s="58">
        <v>54</v>
      </c>
      <c r="AA103" s="59">
        <v>56</v>
      </c>
      <c r="AB103" s="60">
        <v>59</v>
      </c>
      <c r="AC103" s="61">
        <v>61</v>
      </c>
      <c r="AD103" s="62">
        <v>62</v>
      </c>
      <c r="AE103" s="64">
        <v>64</v>
      </c>
      <c r="AF103" s="66">
        <v>68</v>
      </c>
      <c r="AG103" s="68">
        <v>68</v>
      </c>
      <c r="AH103" s="70">
        <v>72</v>
      </c>
      <c r="AI103" s="72">
        <v>74</v>
      </c>
      <c r="AJ103" s="74">
        <v>74</v>
      </c>
      <c r="AK103" s="76">
        <v>75</v>
      </c>
      <c r="AL103" s="78">
        <v>80</v>
      </c>
      <c r="AM103" s="26">
        <v>82</v>
      </c>
      <c r="AN103" s="80">
        <v>83</v>
      </c>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row>
    <row r="104" spans="1:681" s="15" customFormat="1" ht="15" x14ac:dyDescent="0.25">
      <c r="A104" s="22" t="s">
        <v>34</v>
      </c>
      <c r="B104" s="14" t="s">
        <v>86</v>
      </c>
      <c r="C104" s="26"/>
      <c r="D104" s="29">
        <v>1</v>
      </c>
      <c r="E104" s="29">
        <v>3</v>
      </c>
      <c r="F104" s="29">
        <v>3</v>
      </c>
      <c r="G104" s="29">
        <v>3</v>
      </c>
      <c r="H104" s="26">
        <v>3</v>
      </c>
      <c r="I104" s="26">
        <v>3</v>
      </c>
      <c r="J104" s="26">
        <v>3</v>
      </c>
      <c r="K104" s="26">
        <v>3</v>
      </c>
      <c r="L104" s="26">
        <v>3</v>
      </c>
      <c r="M104" s="26">
        <v>3</v>
      </c>
      <c r="N104" s="26">
        <v>5</v>
      </c>
      <c r="O104" s="41">
        <v>6</v>
      </c>
      <c r="P104" s="43">
        <v>6</v>
      </c>
      <c r="Q104" s="45">
        <v>6</v>
      </c>
      <c r="R104" s="48">
        <v>6</v>
      </c>
      <c r="S104" s="51">
        <v>6</v>
      </c>
      <c r="T104" s="26">
        <v>6</v>
      </c>
      <c r="U104" s="53">
        <v>7</v>
      </c>
      <c r="V104" s="54">
        <v>7</v>
      </c>
      <c r="W104" s="55">
        <v>8</v>
      </c>
      <c r="X104" s="56">
        <v>8</v>
      </c>
      <c r="Y104" s="57">
        <v>12</v>
      </c>
      <c r="Z104" s="58">
        <v>12</v>
      </c>
      <c r="AA104" s="59">
        <v>12</v>
      </c>
      <c r="AB104" s="60">
        <v>13</v>
      </c>
      <c r="AC104" s="61">
        <v>14</v>
      </c>
      <c r="AD104" s="62">
        <v>14</v>
      </c>
      <c r="AE104" s="64">
        <v>14</v>
      </c>
      <c r="AF104" s="66">
        <v>14</v>
      </c>
      <c r="AG104" s="68">
        <v>14</v>
      </c>
      <c r="AH104" s="70">
        <v>14</v>
      </c>
      <c r="AI104" s="72">
        <v>14</v>
      </c>
      <c r="AJ104" s="74">
        <v>14</v>
      </c>
      <c r="AK104" s="76">
        <v>14</v>
      </c>
      <c r="AL104" s="78">
        <v>14</v>
      </c>
      <c r="AM104" s="26">
        <v>14</v>
      </c>
      <c r="AN104" s="80">
        <v>14</v>
      </c>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row>
    <row r="105" spans="1:681" s="15" customFormat="1" ht="15" x14ac:dyDescent="0.25">
      <c r="A105" s="22" t="s">
        <v>33</v>
      </c>
      <c r="B105" s="14" t="s">
        <v>87</v>
      </c>
      <c r="C105" s="26"/>
      <c r="D105" s="29">
        <v>1</v>
      </c>
      <c r="E105" s="29">
        <v>13</v>
      </c>
      <c r="F105" s="29">
        <v>7</v>
      </c>
      <c r="G105" s="29">
        <v>8</v>
      </c>
      <c r="H105" s="26">
        <v>8</v>
      </c>
      <c r="I105" s="26">
        <v>9</v>
      </c>
      <c r="J105" s="26">
        <v>11</v>
      </c>
      <c r="K105" s="26">
        <v>12</v>
      </c>
      <c r="L105" s="26">
        <v>13</v>
      </c>
      <c r="M105" s="26">
        <v>13</v>
      </c>
      <c r="N105" s="26">
        <v>13</v>
      </c>
      <c r="O105" s="41">
        <v>13</v>
      </c>
      <c r="P105" s="43">
        <v>14</v>
      </c>
      <c r="Q105" s="45">
        <v>15</v>
      </c>
      <c r="R105" s="48">
        <v>15</v>
      </c>
      <c r="S105" s="51">
        <v>17</v>
      </c>
      <c r="T105" s="26">
        <v>17</v>
      </c>
      <c r="U105" s="53">
        <v>18</v>
      </c>
      <c r="V105" s="54">
        <v>18</v>
      </c>
      <c r="W105" s="55">
        <v>19</v>
      </c>
      <c r="X105" s="56">
        <v>19</v>
      </c>
      <c r="Y105" s="57">
        <v>20</v>
      </c>
      <c r="Z105" s="58">
        <v>20</v>
      </c>
      <c r="AA105" s="59">
        <v>19</v>
      </c>
      <c r="AB105" s="60">
        <v>21</v>
      </c>
      <c r="AC105" s="61">
        <v>23</v>
      </c>
      <c r="AD105" s="62">
        <v>26</v>
      </c>
      <c r="AE105" s="64">
        <v>26</v>
      </c>
      <c r="AF105" s="66">
        <v>28</v>
      </c>
      <c r="AG105" s="68">
        <v>29</v>
      </c>
      <c r="AH105" s="70">
        <v>31</v>
      </c>
      <c r="AI105" s="72">
        <v>31</v>
      </c>
      <c r="AJ105" s="74">
        <v>33</v>
      </c>
      <c r="AK105" s="76">
        <v>35</v>
      </c>
      <c r="AL105" s="78">
        <v>35</v>
      </c>
      <c r="AM105" s="26">
        <v>35</v>
      </c>
      <c r="AN105" s="80">
        <v>35</v>
      </c>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row>
    <row r="106" spans="1:681" s="15" customFormat="1" ht="15" x14ac:dyDescent="0.25">
      <c r="A106" s="22" t="s">
        <v>31</v>
      </c>
      <c r="B106" s="14" t="s">
        <v>88</v>
      </c>
      <c r="C106" s="26"/>
      <c r="D106" s="29">
        <v>0</v>
      </c>
      <c r="E106" s="29">
        <v>3</v>
      </c>
      <c r="F106" s="29">
        <v>2</v>
      </c>
      <c r="G106" s="29">
        <v>2</v>
      </c>
      <c r="H106" s="26">
        <v>2</v>
      </c>
      <c r="I106" s="26">
        <v>2</v>
      </c>
      <c r="J106" s="26">
        <v>2</v>
      </c>
      <c r="K106" s="26">
        <v>2</v>
      </c>
      <c r="L106" s="26">
        <v>3</v>
      </c>
      <c r="M106" s="26">
        <v>3</v>
      </c>
      <c r="N106" s="26">
        <v>3</v>
      </c>
      <c r="O106" s="41">
        <v>3</v>
      </c>
      <c r="P106" s="43">
        <v>3</v>
      </c>
      <c r="Q106" s="45">
        <v>3</v>
      </c>
      <c r="R106" s="48">
        <v>3</v>
      </c>
      <c r="S106" s="51">
        <v>4</v>
      </c>
      <c r="T106" s="26">
        <v>4</v>
      </c>
      <c r="U106" s="53">
        <v>4</v>
      </c>
      <c r="V106" s="54">
        <v>4</v>
      </c>
      <c r="W106" s="55">
        <v>4</v>
      </c>
      <c r="X106" s="56">
        <v>4</v>
      </c>
      <c r="Y106" s="57">
        <v>4</v>
      </c>
      <c r="Z106" s="58">
        <v>4</v>
      </c>
      <c r="AA106" s="59">
        <v>4</v>
      </c>
      <c r="AB106" s="60">
        <v>4</v>
      </c>
      <c r="AC106" s="61">
        <v>4</v>
      </c>
      <c r="AD106" s="62">
        <v>4</v>
      </c>
      <c r="AE106" s="64">
        <v>4</v>
      </c>
      <c r="AF106" s="66">
        <v>4</v>
      </c>
      <c r="AG106" s="68">
        <v>4</v>
      </c>
      <c r="AH106" s="70">
        <v>4</v>
      </c>
      <c r="AI106" s="72">
        <v>5</v>
      </c>
      <c r="AJ106" s="74">
        <v>5</v>
      </c>
      <c r="AK106" s="76">
        <v>5</v>
      </c>
      <c r="AL106" s="78">
        <v>5</v>
      </c>
      <c r="AM106" s="26">
        <v>5</v>
      </c>
      <c r="AN106" s="80">
        <v>6</v>
      </c>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row>
    <row r="107" spans="1:681" s="15" customFormat="1" ht="15" x14ac:dyDescent="0.25">
      <c r="A107" s="22" t="s">
        <v>30</v>
      </c>
      <c r="B107" s="14" t="s">
        <v>89</v>
      </c>
      <c r="C107" s="26"/>
      <c r="D107" s="29">
        <v>0</v>
      </c>
      <c r="E107" s="29">
        <v>0</v>
      </c>
      <c r="F107" s="29">
        <v>0</v>
      </c>
      <c r="G107" s="29">
        <v>0</v>
      </c>
      <c r="H107" s="26">
        <v>0</v>
      </c>
      <c r="I107" s="26">
        <v>0</v>
      </c>
      <c r="J107" s="26">
        <v>0</v>
      </c>
      <c r="K107" s="26">
        <v>0</v>
      </c>
      <c r="L107" s="26">
        <v>0</v>
      </c>
      <c r="M107" s="26">
        <v>0</v>
      </c>
      <c r="N107" s="26">
        <v>0</v>
      </c>
      <c r="O107" s="41">
        <v>0</v>
      </c>
      <c r="P107" s="43">
        <v>0</v>
      </c>
      <c r="Q107" s="45">
        <v>0</v>
      </c>
      <c r="R107" s="48">
        <v>0</v>
      </c>
      <c r="S107" s="51">
        <v>0</v>
      </c>
      <c r="T107" s="26">
        <v>0</v>
      </c>
      <c r="U107" s="53">
        <v>1</v>
      </c>
      <c r="V107" s="54">
        <v>1</v>
      </c>
      <c r="W107" s="55">
        <v>1</v>
      </c>
      <c r="X107" s="56">
        <v>1</v>
      </c>
      <c r="Y107" s="57">
        <v>1</v>
      </c>
      <c r="Z107" s="58">
        <v>1</v>
      </c>
      <c r="AA107" s="59">
        <v>1</v>
      </c>
      <c r="AB107" s="60">
        <v>1</v>
      </c>
      <c r="AC107" s="61">
        <v>1</v>
      </c>
      <c r="AD107" s="62">
        <v>1</v>
      </c>
      <c r="AE107" s="64">
        <v>1</v>
      </c>
      <c r="AF107" s="66">
        <v>1</v>
      </c>
      <c r="AG107" s="68">
        <v>1</v>
      </c>
      <c r="AH107" s="70">
        <v>1</v>
      </c>
      <c r="AI107" s="72">
        <v>1</v>
      </c>
      <c r="AJ107" s="74">
        <v>1</v>
      </c>
      <c r="AK107" s="76">
        <v>1</v>
      </c>
      <c r="AL107" s="78">
        <v>1</v>
      </c>
      <c r="AM107" s="26">
        <v>1</v>
      </c>
      <c r="AN107" s="80">
        <v>1</v>
      </c>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row>
    <row r="108" spans="1:681" s="15" customFormat="1" ht="15" x14ac:dyDescent="0.25">
      <c r="A108" s="22" t="s">
        <v>32</v>
      </c>
      <c r="B108" s="14" t="s">
        <v>90</v>
      </c>
      <c r="C108" s="26"/>
      <c r="D108" s="29">
        <v>0</v>
      </c>
      <c r="E108" s="29">
        <v>2</v>
      </c>
      <c r="F108" s="29">
        <v>1</v>
      </c>
      <c r="G108" s="29">
        <v>1</v>
      </c>
      <c r="H108" s="26">
        <v>1</v>
      </c>
      <c r="I108" s="26">
        <v>1</v>
      </c>
      <c r="J108" s="26">
        <v>1</v>
      </c>
      <c r="K108" s="26">
        <v>2</v>
      </c>
      <c r="L108" s="26">
        <v>2</v>
      </c>
      <c r="M108" s="26">
        <v>2</v>
      </c>
      <c r="N108" s="26">
        <v>2</v>
      </c>
      <c r="O108" s="41">
        <v>2</v>
      </c>
      <c r="P108" s="43">
        <v>2</v>
      </c>
      <c r="Q108" s="45">
        <v>2</v>
      </c>
      <c r="R108" s="48">
        <v>2</v>
      </c>
      <c r="S108" s="51">
        <v>2</v>
      </c>
      <c r="T108" s="26">
        <v>3</v>
      </c>
      <c r="U108" s="53">
        <v>3</v>
      </c>
      <c r="V108" s="54">
        <v>4</v>
      </c>
      <c r="W108" s="55">
        <v>4</v>
      </c>
      <c r="X108" s="56">
        <v>4</v>
      </c>
      <c r="Y108" s="57">
        <v>4</v>
      </c>
      <c r="Z108" s="58">
        <v>4</v>
      </c>
      <c r="AA108" s="59">
        <v>4</v>
      </c>
      <c r="AB108" s="60">
        <v>5</v>
      </c>
      <c r="AC108" s="61">
        <v>6</v>
      </c>
      <c r="AD108" s="62">
        <v>6</v>
      </c>
      <c r="AE108" s="64">
        <v>6</v>
      </c>
      <c r="AF108" s="66">
        <v>6</v>
      </c>
      <c r="AG108" s="68">
        <v>6</v>
      </c>
      <c r="AH108" s="70">
        <v>6</v>
      </c>
      <c r="AI108" s="72">
        <v>6</v>
      </c>
      <c r="AJ108" s="74">
        <v>7</v>
      </c>
      <c r="AK108" s="76">
        <v>7</v>
      </c>
      <c r="AL108" s="78">
        <v>7</v>
      </c>
      <c r="AM108" s="26">
        <v>7</v>
      </c>
      <c r="AN108" s="80">
        <v>8</v>
      </c>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row>
    <row r="109" spans="1:681" s="15" customFormat="1" ht="15" x14ac:dyDescent="0.25">
      <c r="A109" s="22" t="s">
        <v>31</v>
      </c>
      <c r="B109" s="14" t="s">
        <v>91</v>
      </c>
      <c r="C109" s="26"/>
      <c r="D109" s="29">
        <v>0</v>
      </c>
      <c r="E109" s="29">
        <v>5</v>
      </c>
      <c r="F109" s="29">
        <v>4</v>
      </c>
      <c r="G109" s="29">
        <v>4</v>
      </c>
      <c r="H109" s="26">
        <v>4</v>
      </c>
      <c r="I109" s="26">
        <v>5</v>
      </c>
      <c r="J109" s="26">
        <v>5</v>
      </c>
      <c r="K109" s="26">
        <v>5</v>
      </c>
      <c r="L109" s="26">
        <v>5</v>
      </c>
      <c r="M109" s="26">
        <v>5</v>
      </c>
      <c r="N109" s="26">
        <v>5</v>
      </c>
      <c r="O109" s="41">
        <v>5</v>
      </c>
      <c r="P109" s="43">
        <v>5</v>
      </c>
      <c r="Q109" s="45">
        <v>5</v>
      </c>
      <c r="R109" s="48">
        <v>5</v>
      </c>
      <c r="S109" s="51">
        <v>5</v>
      </c>
      <c r="T109" s="26">
        <v>5</v>
      </c>
      <c r="U109" s="53">
        <v>5</v>
      </c>
      <c r="V109" s="54">
        <v>5</v>
      </c>
      <c r="W109" s="55">
        <v>5</v>
      </c>
      <c r="X109" s="56">
        <v>5</v>
      </c>
      <c r="Y109" s="57">
        <v>5</v>
      </c>
      <c r="Z109" s="58">
        <v>5</v>
      </c>
      <c r="AA109" s="59">
        <v>5</v>
      </c>
      <c r="AB109" s="60">
        <v>5</v>
      </c>
      <c r="AC109" s="61">
        <v>5</v>
      </c>
      <c r="AD109" s="62">
        <v>5</v>
      </c>
      <c r="AE109" s="64">
        <v>5</v>
      </c>
      <c r="AF109" s="66">
        <v>5</v>
      </c>
      <c r="AG109" s="68">
        <v>5</v>
      </c>
      <c r="AH109" s="70">
        <v>5</v>
      </c>
      <c r="AI109" s="72">
        <v>6</v>
      </c>
      <c r="AJ109" s="74">
        <v>6</v>
      </c>
      <c r="AK109" s="76">
        <v>6</v>
      </c>
      <c r="AL109" s="78">
        <v>8</v>
      </c>
      <c r="AM109" s="26">
        <v>9</v>
      </c>
      <c r="AN109" s="80">
        <v>9</v>
      </c>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row>
    <row r="110" spans="1:681" s="15" customFormat="1" ht="15" x14ac:dyDescent="0.25">
      <c r="A110" s="22" t="s">
        <v>34</v>
      </c>
      <c r="B110" s="14" t="s">
        <v>92</v>
      </c>
      <c r="C110" s="26"/>
      <c r="D110" s="29">
        <v>0</v>
      </c>
      <c r="E110" s="29">
        <v>3</v>
      </c>
      <c r="F110" s="29">
        <v>2</v>
      </c>
      <c r="G110" s="29">
        <v>2</v>
      </c>
      <c r="H110" s="26">
        <v>2</v>
      </c>
      <c r="I110" s="26">
        <v>3</v>
      </c>
      <c r="J110" s="26">
        <v>3</v>
      </c>
      <c r="K110" s="26">
        <v>3</v>
      </c>
      <c r="L110" s="26">
        <v>3</v>
      </c>
      <c r="M110" s="26">
        <v>3</v>
      </c>
      <c r="N110" s="26">
        <v>3</v>
      </c>
      <c r="O110" s="41">
        <v>3</v>
      </c>
      <c r="P110" s="43">
        <v>3</v>
      </c>
      <c r="Q110" s="45">
        <v>3</v>
      </c>
      <c r="R110" s="48">
        <v>3</v>
      </c>
      <c r="S110" s="51">
        <v>6</v>
      </c>
      <c r="T110" s="26">
        <v>6</v>
      </c>
      <c r="U110" s="53">
        <v>6</v>
      </c>
      <c r="V110" s="54">
        <v>6</v>
      </c>
      <c r="W110" s="55">
        <v>6</v>
      </c>
      <c r="X110" s="56">
        <v>6</v>
      </c>
      <c r="Y110" s="57">
        <v>6</v>
      </c>
      <c r="Z110" s="58">
        <v>6</v>
      </c>
      <c r="AA110" s="59">
        <v>6</v>
      </c>
      <c r="AB110" s="60">
        <v>6</v>
      </c>
      <c r="AC110" s="61">
        <v>6</v>
      </c>
      <c r="AD110" s="62">
        <v>7</v>
      </c>
      <c r="AE110" s="64">
        <v>7</v>
      </c>
      <c r="AF110" s="66">
        <v>8</v>
      </c>
      <c r="AG110" s="68">
        <v>8</v>
      </c>
      <c r="AH110" s="70">
        <v>8</v>
      </c>
      <c r="AI110" s="72">
        <v>8</v>
      </c>
      <c r="AJ110" s="74">
        <v>8</v>
      </c>
      <c r="AK110" s="76">
        <v>8</v>
      </c>
      <c r="AL110" s="78">
        <v>8</v>
      </c>
      <c r="AM110" s="26">
        <v>8</v>
      </c>
      <c r="AN110" s="80">
        <v>8</v>
      </c>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row>
    <row r="111" spans="1:681" s="15" customFormat="1" ht="15" x14ac:dyDescent="0.25">
      <c r="A111" s="22" t="s">
        <v>30</v>
      </c>
      <c r="B111" s="14" t="s">
        <v>93</v>
      </c>
      <c r="C111" s="26"/>
      <c r="D111" s="29">
        <v>0</v>
      </c>
      <c r="E111" s="29">
        <v>0</v>
      </c>
      <c r="F111" s="29">
        <v>0</v>
      </c>
      <c r="G111" s="29">
        <v>0</v>
      </c>
      <c r="H111" s="26">
        <v>0</v>
      </c>
      <c r="I111" s="26">
        <v>0</v>
      </c>
      <c r="J111" s="26">
        <v>0</v>
      </c>
      <c r="K111" s="26">
        <v>0</v>
      </c>
      <c r="L111" s="26">
        <v>0</v>
      </c>
      <c r="M111" s="26">
        <v>0</v>
      </c>
      <c r="N111" s="26">
        <v>0</v>
      </c>
      <c r="O111" s="41">
        <v>0</v>
      </c>
      <c r="P111" s="43">
        <v>0</v>
      </c>
      <c r="Q111" s="45">
        <v>0</v>
      </c>
      <c r="R111" s="48">
        <v>0</v>
      </c>
      <c r="S111" s="51">
        <v>0</v>
      </c>
      <c r="T111" s="26">
        <v>0</v>
      </c>
      <c r="U111" s="53">
        <v>0</v>
      </c>
      <c r="V111" s="54">
        <v>0</v>
      </c>
      <c r="W111" s="55">
        <v>0</v>
      </c>
      <c r="X111" s="56">
        <v>0</v>
      </c>
      <c r="Y111" s="57">
        <v>0</v>
      </c>
      <c r="Z111" s="58">
        <v>0</v>
      </c>
      <c r="AA111" s="59">
        <v>0</v>
      </c>
      <c r="AB111" s="60">
        <v>0</v>
      </c>
      <c r="AC111" s="61">
        <v>0</v>
      </c>
      <c r="AD111" s="62">
        <v>0</v>
      </c>
      <c r="AE111" s="64">
        <v>0</v>
      </c>
      <c r="AF111" s="66">
        <v>0</v>
      </c>
      <c r="AG111" s="68">
        <v>0</v>
      </c>
      <c r="AH111" s="70">
        <v>0</v>
      </c>
      <c r="AI111" s="72">
        <v>0</v>
      </c>
      <c r="AJ111" s="74">
        <v>0</v>
      </c>
      <c r="AK111" s="76">
        <v>0</v>
      </c>
      <c r="AL111" s="78">
        <v>0</v>
      </c>
      <c r="AM111" s="26">
        <v>0</v>
      </c>
      <c r="AN111" s="80">
        <v>0</v>
      </c>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row>
    <row r="112" spans="1:681" s="15" customFormat="1" ht="15" x14ac:dyDescent="0.25">
      <c r="A112" s="22" t="s">
        <v>30</v>
      </c>
      <c r="B112" s="14" t="s">
        <v>94</v>
      </c>
      <c r="C112" s="26"/>
      <c r="D112" s="29">
        <v>0</v>
      </c>
      <c r="E112" s="29">
        <v>1</v>
      </c>
      <c r="F112" s="29">
        <v>1</v>
      </c>
      <c r="G112" s="29">
        <v>1</v>
      </c>
      <c r="H112" s="26">
        <v>1</v>
      </c>
      <c r="I112" s="26">
        <v>1</v>
      </c>
      <c r="J112" s="26">
        <v>1</v>
      </c>
      <c r="K112" s="26">
        <v>1</v>
      </c>
      <c r="L112" s="26">
        <v>1</v>
      </c>
      <c r="M112" s="26">
        <v>2</v>
      </c>
      <c r="N112" s="26">
        <v>2</v>
      </c>
      <c r="O112" s="41">
        <v>2</v>
      </c>
      <c r="P112" s="43">
        <v>2</v>
      </c>
      <c r="Q112" s="45">
        <v>2</v>
      </c>
      <c r="R112" s="48">
        <v>2</v>
      </c>
      <c r="S112" s="51">
        <v>2</v>
      </c>
      <c r="T112" s="26">
        <v>2</v>
      </c>
      <c r="U112" s="53">
        <v>4</v>
      </c>
      <c r="V112" s="54">
        <v>4</v>
      </c>
      <c r="W112" s="55">
        <v>4</v>
      </c>
      <c r="X112" s="56">
        <v>5</v>
      </c>
      <c r="Y112" s="57">
        <v>5</v>
      </c>
      <c r="Z112" s="58">
        <v>5</v>
      </c>
      <c r="AA112" s="59">
        <v>6</v>
      </c>
      <c r="AB112" s="60">
        <v>6</v>
      </c>
      <c r="AC112" s="61">
        <v>9</v>
      </c>
      <c r="AD112" s="62">
        <v>9</v>
      </c>
      <c r="AE112" s="64">
        <v>9</v>
      </c>
      <c r="AF112" s="66">
        <v>9</v>
      </c>
      <c r="AG112" s="68">
        <v>9</v>
      </c>
      <c r="AH112" s="70">
        <v>10</v>
      </c>
      <c r="AI112" s="72">
        <v>10</v>
      </c>
      <c r="AJ112" s="74">
        <v>10</v>
      </c>
      <c r="AK112" s="76">
        <v>10</v>
      </c>
      <c r="AL112" s="78">
        <v>10</v>
      </c>
      <c r="AM112" s="26">
        <v>10</v>
      </c>
      <c r="AN112" s="80">
        <v>10</v>
      </c>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row>
    <row r="113" spans="1:681" s="15" customFormat="1" ht="15" x14ac:dyDescent="0.25">
      <c r="A113" s="22" t="s">
        <v>29</v>
      </c>
      <c r="B113" s="14" t="s">
        <v>95</v>
      </c>
      <c r="C113" s="26"/>
      <c r="D113" s="29">
        <v>0</v>
      </c>
      <c r="E113" s="29">
        <v>0</v>
      </c>
      <c r="F113" s="29">
        <v>0</v>
      </c>
      <c r="G113" s="29">
        <v>0</v>
      </c>
      <c r="H113" s="26">
        <v>0</v>
      </c>
      <c r="I113" s="26">
        <v>0</v>
      </c>
      <c r="J113" s="26">
        <v>0</v>
      </c>
      <c r="K113" s="26">
        <v>0</v>
      </c>
      <c r="L113" s="26">
        <v>0</v>
      </c>
      <c r="M113" s="26">
        <v>0</v>
      </c>
      <c r="N113" s="26">
        <v>0</v>
      </c>
      <c r="O113" s="41">
        <v>1</v>
      </c>
      <c r="P113" s="43">
        <v>1</v>
      </c>
      <c r="Q113" s="45">
        <v>1</v>
      </c>
      <c r="R113" s="48">
        <v>1</v>
      </c>
      <c r="S113" s="51">
        <v>1</v>
      </c>
      <c r="T113" s="26">
        <v>1</v>
      </c>
      <c r="U113" s="53">
        <v>1</v>
      </c>
      <c r="V113" s="54">
        <v>1</v>
      </c>
      <c r="W113" s="55">
        <v>1</v>
      </c>
      <c r="X113" s="56">
        <v>1</v>
      </c>
      <c r="Y113" s="57">
        <v>1</v>
      </c>
      <c r="Z113" s="58">
        <v>1</v>
      </c>
      <c r="AA113" s="59">
        <v>2</v>
      </c>
      <c r="AB113" s="60">
        <v>2</v>
      </c>
      <c r="AC113" s="61">
        <v>2</v>
      </c>
      <c r="AD113" s="62">
        <v>2</v>
      </c>
      <c r="AE113" s="64">
        <v>2</v>
      </c>
      <c r="AF113" s="66">
        <v>2</v>
      </c>
      <c r="AG113" s="68">
        <v>2</v>
      </c>
      <c r="AH113" s="70">
        <v>2</v>
      </c>
      <c r="AI113" s="72">
        <v>2</v>
      </c>
      <c r="AJ113" s="74">
        <v>2</v>
      </c>
      <c r="AK113" s="76">
        <v>2</v>
      </c>
      <c r="AL113" s="78">
        <v>2</v>
      </c>
      <c r="AM113" s="26">
        <v>2</v>
      </c>
      <c r="AN113" s="80">
        <v>2</v>
      </c>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row>
    <row r="114" spans="1:681" s="15" customFormat="1" ht="15" x14ac:dyDescent="0.25">
      <c r="A114" s="23" t="s">
        <v>29</v>
      </c>
      <c r="B114" s="14" t="s">
        <v>96</v>
      </c>
      <c r="C114" s="26"/>
      <c r="D114" s="29">
        <v>0</v>
      </c>
      <c r="E114" s="29">
        <v>0</v>
      </c>
      <c r="F114" s="29">
        <v>0</v>
      </c>
      <c r="G114" s="29">
        <v>0</v>
      </c>
      <c r="H114" s="26">
        <v>0</v>
      </c>
      <c r="I114" s="26">
        <v>0</v>
      </c>
      <c r="J114" s="26">
        <v>0</v>
      </c>
      <c r="K114" s="26">
        <v>0</v>
      </c>
      <c r="L114" s="26">
        <v>0</v>
      </c>
      <c r="M114" s="26">
        <v>0</v>
      </c>
      <c r="N114" s="26">
        <v>0</v>
      </c>
      <c r="O114" s="42">
        <v>0</v>
      </c>
      <c r="P114" s="44">
        <v>0</v>
      </c>
      <c r="Q114" s="47">
        <v>0</v>
      </c>
      <c r="R114" s="50">
        <v>0</v>
      </c>
      <c r="S114" s="51">
        <v>0</v>
      </c>
      <c r="T114" s="26">
        <v>0</v>
      </c>
      <c r="U114" s="53">
        <v>0</v>
      </c>
      <c r="V114" s="54">
        <v>0</v>
      </c>
      <c r="W114" s="55">
        <v>0</v>
      </c>
      <c r="X114" s="56">
        <v>0</v>
      </c>
      <c r="Y114" s="57">
        <v>0</v>
      </c>
      <c r="Z114" s="58">
        <v>0</v>
      </c>
      <c r="AA114" s="59">
        <v>0</v>
      </c>
      <c r="AB114" s="60">
        <v>0</v>
      </c>
      <c r="AC114" s="61">
        <v>0</v>
      </c>
      <c r="AD114" s="63">
        <v>0</v>
      </c>
      <c r="AE114" s="65">
        <v>0</v>
      </c>
      <c r="AF114" s="67">
        <v>0</v>
      </c>
      <c r="AG114" s="69">
        <v>0</v>
      </c>
      <c r="AH114" s="71">
        <v>0</v>
      </c>
      <c r="AI114" s="73">
        <v>0</v>
      </c>
      <c r="AJ114" s="75">
        <v>0</v>
      </c>
      <c r="AK114" s="77">
        <v>0</v>
      </c>
      <c r="AL114" s="79">
        <v>0</v>
      </c>
      <c r="AM114" s="26">
        <v>1</v>
      </c>
      <c r="AN114" s="81">
        <v>1</v>
      </c>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row>
    <row r="115" spans="1:681" s="15" customFormat="1" ht="15" x14ac:dyDescent="0.25">
      <c r="A115" s="23" t="s">
        <v>34</v>
      </c>
      <c r="B115" s="14" t="s">
        <v>97</v>
      </c>
      <c r="C115" s="26"/>
      <c r="D115" s="29">
        <v>0</v>
      </c>
      <c r="E115" s="29">
        <v>2</v>
      </c>
      <c r="F115" s="29">
        <v>1</v>
      </c>
      <c r="G115" s="29">
        <v>1</v>
      </c>
      <c r="H115" s="26">
        <v>2</v>
      </c>
      <c r="I115" s="26">
        <v>2</v>
      </c>
      <c r="J115" s="26">
        <v>2</v>
      </c>
      <c r="K115" s="26">
        <v>2</v>
      </c>
      <c r="L115" s="26">
        <v>2</v>
      </c>
      <c r="M115" s="26">
        <v>2</v>
      </c>
      <c r="N115" s="26">
        <v>2</v>
      </c>
      <c r="O115" s="42">
        <v>2</v>
      </c>
      <c r="P115" s="44">
        <v>3</v>
      </c>
      <c r="Q115" s="47">
        <v>3</v>
      </c>
      <c r="R115" s="50">
        <v>3</v>
      </c>
      <c r="S115" s="51">
        <v>3</v>
      </c>
      <c r="T115" s="26">
        <v>5</v>
      </c>
      <c r="U115" s="53">
        <v>5</v>
      </c>
      <c r="V115" s="54">
        <v>5</v>
      </c>
      <c r="W115" s="55">
        <v>5</v>
      </c>
      <c r="X115" s="56">
        <v>5</v>
      </c>
      <c r="Y115" s="57">
        <v>6</v>
      </c>
      <c r="Z115" s="58">
        <v>6</v>
      </c>
      <c r="AA115" s="59">
        <v>6</v>
      </c>
      <c r="AB115" s="60">
        <v>7</v>
      </c>
      <c r="AC115" s="61">
        <v>7</v>
      </c>
      <c r="AD115" s="63">
        <v>7</v>
      </c>
      <c r="AE115" s="65">
        <v>7</v>
      </c>
      <c r="AF115" s="67">
        <v>7</v>
      </c>
      <c r="AG115" s="69">
        <v>7</v>
      </c>
      <c r="AH115" s="71">
        <v>7</v>
      </c>
      <c r="AI115" s="73">
        <v>10</v>
      </c>
      <c r="AJ115" s="75">
        <v>10</v>
      </c>
      <c r="AK115" s="77">
        <v>10</v>
      </c>
      <c r="AL115" s="79">
        <v>10</v>
      </c>
      <c r="AM115" s="26">
        <v>10</v>
      </c>
      <c r="AN115" s="81">
        <v>10</v>
      </c>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row>
    <row r="116" spans="1:681" s="15" customFormat="1" ht="15" x14ac:dyDescent="0.25">
      <c r="A116" s="23" t="s">
        <v>30</v>
      </c>
      <c r="B116" s="14" t="s">
        <v>98</v>
      </c>
      <c r="C116" s="26"/>
      <c r="D116" s="29">
        <v>0</v>
      </c>
      <c r="E116" s="29">
        <v>0</v>
      </c>
      <c r="F116" s="29">
        <v>0</v>
      </c>
      <c r="G116" s="29">
        <v>0</v>
      </c>
      <c r="H116" s="26">
        <v>0</v>
      </c>
      <c r="I116" s="26">
        <v>0</v>
      </c>
      <c r="J116" s="26">
        <v>0</v>
      </c>
      <c r="K116" s="26">
        <v>0</v>
      </c>
      <c r="L116" s="26">
        <v>0</v>
      </c>
      <c r="M116" s="26">
        <v>0</v>
      </c>
      <c r="N116" s="26">
        <v>0</v>
      </c>
      <c r="O116" s="42">
        <v>0</v>
      </c>
      <c r="P116" s="44">
        <v>0</v>
      </c>
      <c r="Q116" s="47">
        <v>0</v>
      </c>
      <c r="R116" s="50">
        <v>0</v>
      </c>
      <c r="S116" s="51">
        <v>0</v>
      </c>
      <c r="T116" s="26">
        <v>0</v>
      </c>
      <c r="U116" s="53">
        <v>0</v>
      </c>
      <c r="V116" s="54">
        <v>0</v>
      </c>
      <c r="W116" s="55">
        <v>0</v>
      </c>
      <c r="X116" s="56">
        <v>0</v>
      </c>
      <c r="Y116" s="57">
        <v>0</v>
      </c>
      <c r="Z116" s="58">
        <v>0</v>
      </c>
      <c r="AA116" s="59">
        <v>0</v>
      </c>
      <c r="AB116" s="60">
        <v>0</v>
      </c>
      <c r="AC116" s="61">
        <v>0</v>
      </c>
      <c r="AD116" s="63">
        <v>0</v>
      </c>
      <c r="AE116" s="65">
        <v>0</v>
      </c>
      <c r="AF116" s="67">
        <v>0</v>
      </c>
      <c r="AG116" s="69">
        <v>0</v>
      </c>
      <c r="AH116" s="71">
        <v>0</v>
      </c>
      <c r="AI116" s="73">
        <v>0</v>
      </c>
      <c r="AJ116" s="75">
        <v>0</v>
      </c>
      <c r="AK116" s="77">
        <v>0</v>
      </c>
      <c r="AL116" s="79">
        <v>0</v>
      </c>
      <c r="AM116" s="26">
        <v>0</v>
      </c>
      <c r="AN116" s="81">
        <v>1</v>
      </c>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row>
    <row r="117" spans="1:681" s="15" customFormat="1" ht="15" x14ac:dyDescent="0.25">
      <c r="A117" s="23" t="s">
        <v>35</v>
      </c>
      <c r="B117" s="14" t="s">
        <v>99</v>
      </c>
      <c r="C117" s="26"/>
      <c r="D117" s="29">
        <v>0</v>
      </c>
      <c r="E117" s="29">
        <v>1</v>
      </c>
      <c r="F117" s="29">
        <v>1</v>
      </c>
      <c r="G117" s="29">
        <v>1</v>
      </c>
      <c r="H117" s="26">
        <v>1</v>
      </c>
      <c r="I117" s="26">
        <v>1</v>
      </c>
      <c r="J117" s="26">
        <v>1</v>
      </c>
      <c r="K117" s="26">
        <v>1</v>
      </c>
      <c r="L117" s="26">
        <v>1</v>
      </c>
      <c r="M117" s="26">
        <v>1</v>
      </c>
      <c r="N117" s="26">
        <v>1</v>
      </c>
      <c r="O117" s="42">
        <v>1</v>
      </c>
      <c r="P117" s="44">
        <v>1</v>
      </c>
      <c r="Q117" s="47">
        <v>1</v>
      </c>
      <c r="R117" s="50">
        <v>1</v>
      </c>
      <c r="S117" s="51">
        <v>1</v>
      </c>
      <c r="T117" s="26">
        <v>1</v>
      </c>
      <c r="U117" s="53">
        <v>1</v>
      </c>
      <c r="V117" s="54">
        <v>1</v>
      </c>
      <c r="W117" s="55">
        <v>2</v>
      </c>
      <c r="X117" s="56">
        <v>2</v>
      </c>
      <c r="Y117" s="57">
        <v>2</v>
      </c>
      <c r="Z117" s="58">
        <v>2</v>
      </c>
      <c r="AA117" s="59">
        <v>2</v>
      </c>
      <c r="AB117" s="60">
        <v>2</v>
      </c>
      <c r="AC117" s="61">
        <v>3</v>
      </c>
      <c r="AD117" s="63">
        <v>3</v>
      </c>
      <c r="AE117" s="65">
        <v>3</v>
      </c>
      <c r="AF117" s="67">
        <v>3</v>
      </c>
      <c r="AG117" s="69">
        <v>3</v>
      </c>
      <c r="AH117" s="71">
        <v>3</v>
      </c>
      <c r="AI117" s="73">
        <v>3</v>
      </c>
      <c r="AJ117" s="75">
        <v>3</v>
      </c>
      <c r="AK117" s="77">
        <v>3</v>
      </c>
      <c r="AL117" s="79">
        <v>3</v>
      </c>
      <c r="AM117" s="26">
        <v>3</v>
      </c>
      <c r="AN117" s="81">
        <v>3</v>
      </c>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row>
    <row r="118" spans="1:681" s="15" customFormat="1" ht="15" x14ac:dyDescent="0.25">
      <c r="A118" s="23" t="s">
        <v>32</v>
      </c>
      <c r="B118" s="14" t="s">
        <v>100</v>
      </c>
      <c r="C118" s="26"/>
      <c r="D118" s="29">
        <v>0</v>
      </c>
      <c r="E118" s="29">
        <v>1</v>
      </c>
      <c r="F118" s="29">
        <v>1</v>
      </c>
      <c r="G118" s="29">
        <v>1</v>
      </c>
      <c r="H118" s="26">
        <v>1</v>
      </c>
      <c r="I118" s="26">
        <v>1</v>
      </c>
      <c r="J118" s="26">
        <v>1</v>
      </c>
      <c r="K118" s="26">
        <v>1</v>
      </c>
      <c r="L118" s="26">
        <v>1</v>
      </c>
      <c r="M118" s="26">
        <v>1</v>
      </c>
      <c r="N118" s="26">
        <v>1</v>
      </c>
      <c r="O118" s="42">
        <v>1</v>
      </c>
      <c r="P118" s="44">
        <v>1</v>
      </c>
      <c r="Q118" s="47">
        <v>1</v>
      </c>
      <c r="R118" s="50">
        <v>1</v>
      </c>
      <c r="S118" s="51">
        <v>1</v>
      </c>
      <c r="T118" s="26">
        <v>1</v>
      </c>
      <c r="U118" s="53">
        <v>1</v>
      </c>
      <c r="V118" s="54">
        <v>1</v>
      </c>
      <c r="W118" s="55">
        <v>1</v>
      </c>
      <c r="X118" s="56">
        <v>1</v>
      </c>
      <c r="Y118" s="57">
        <v>1</v>
      </c>
      <c r="Z118" s="58">
        <v>1</v>
      </c>
      <c r="AA118" s="59">
        <v>1</v>
      </c>
      <c r="AB118" s="60">
        <v>1</v>
      </c>
      <c r="AC118" s="61">
        <v>1</v>
      </c>
      <c r="AD118" s="63">
        <v>2</v>
      </c>
      <c r="AE118" s="65">
        <v>2</v>
      </c>
      <c r="AF118" s="67">
        <v>2</v>
      </c>
      <c r="AG118" s="69">
        <v>2</v>
      </c>
      <c r="AH118" s="71">
        <v>2</v>
      </c>
      <c r="AI118" s="73">
        <v>2</v>
      </c>
      <c r="AJ118" s="75">
        <v>2</v>
      </c>
      <c r="AK118" s="77">
        <v>2</v>
      </c>
      <c r="AL118" s="79">
        <v>2</v>
      </c>
      <c r="AM118" s="26">
        <v>2</v>
      </c>
      <c r="AN118" s="81">
        <v>2</v>
      </c>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row>
    <row r="119" spans="1:681" s="15" customFormat="1" ht="15" x14ac:dyDescent="0.25">
      <c r="A119" s="23" t="s">
        <v>30</v>
      </c>
      <c r="B119" s="14" t="s">
        <v>101</v>
      </c>
      <c r="C119" s="26"/>
      <c r="D119" s="29">
        <v>0</v>
      </c>
      <c r="E119" s="29">
        <v>0</v>
      </c>
      <c r="F119" s="29">
        <v>0</v>
      </c>
      <c r="G119" s="29">
        <v>0</v>
      </c>
      <c r="H119" s="26">
        <v>0</v>
      </c>
      <c r="I119" s="26">
        <v>0</v>
      </c>
      <c r="J119" s="26">
        <v>0</v>
      </c>
      <c r="K119" s="26">
        <v>0</v>
      </c>
      <c r="L119" s="26">
        <v>0</v>
      </c>
      <c r="M119" s="26">
        <v>2</v>
      </c>
      <c r="N119" s="26">
        <v>2</v>
      </c>
      <c r="O119" s="42">
        <v>3</v>
      </c>
      <c r="P119" s="44">
        <v>3</v>
      </c>
      <c r="Q119" s="47">
        <v>3</v>
      </c>
      <c r="R119" s="50">
        <v>3</v>
      </c>
      <c r="S119" s="51">
        <v>3</v>
      </c>
      <c r="T119" s="26">
        <v>3</v>
      </c>
      <c r="U119" s="53">
        <v>3</v>
      </c>
      <c r="V119" s="54">
        <v>3</v>
      </c>
      <c r="W119" s="55">
        <v>3</v>
      </c>
      <c r="X119" s="56">
        <v>4</v>
      </c>
      <c r="Y119" s="57">
        <v>4</v>
      </c>
      <c r="Z119" s="58">
        <v>4</v>
      </c>
      <c r="AA119" s="59">
        <v>4</v>
      </c>
      <c r="AB119" s="60">
        <v>4</v>
      </c>
      <c r="AC119" s="61">
        <v>4</v>
      </c>
      <c r="AD119" s="63">
        <v>4</v>
      </c>
      <c r="AE119" s="65">
        <v>5</v>
      </c>
      <c r="AF119" s="67">
        <v>5</v>
      </c>
      <c r="AG119" s="69">
        <v>6</v>
      </c>
      <c r="AH119" s="71">
        <v>6</v>
      </c>
      <c r="AI119" s="73">
        <v>6</v>
      </c>
      <c r="AJ119" s="75">
        <v>6</v>
      </c>
      <c r="AK119" s="77">
        <v>6</v>
      </c>
      <c r="AL119" s="79">
        <v>6</v>
      </c>
      <c r="AM119" s="26">
        <v>6</v>
      </c>
      <c r="AN119" s="81">
        <v>6</v>
      </c>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row>
    <row r="120" spans="1:681" s="15" customFormat="1" ht="15" x14ac:dyDescent="0.25">
      <c r="A120" s="23" t="s">
        <v>29</v>
      </c>
      <c r="B120" s="14" t="s">
        <v>102</v>
      </c>
      <c r="C120" s="26"/>
      <c r="D120" s="29">
        <v>0</v>
      </c>
      <c r="E120" s="29">
        <v>0</v>
      </c>
      <c r="F120" s="29">
        <v>0</v>
      </c>
      <c r="G120" s="29">
        <v>0</v>
      </c>
      <c r="H120" s="26">
        <v>0</v>
      </c>
      <c r="I120" s="26">
        <v>0</v>
      </c>
      <c r="J120" s="26">
        <v>0</v>
      </c>
      <c r="K120" s="26">
        <v>0</v>
      </c>
      <c r="L120" s="26">
        <v>0</v>
      </c>
      <c r="M120" s="26">
        <v>0</v>
      </c>
      <c r="N120" s="26">
        <v>0</v>
      </c>
      <c r="O120" s="42">
        <v>0</v>
      </c>
      <c r="P120" s="44">
        <v>0</v>
      </c>
      <c r="Q120" s="47">
        <v>0</v>
      </c>
      <c r="R120" s="50">
        <v>0</v>
      </c>
      <c r="S120" s="51">
        <v>0</v>
      </c>
      <c r="T120" s="26">
        <v>0</v>
      </c>
      <c r="U120" s="53">
        <v>0</v>
      </c>
      <c r="V120" s="54">
        <v>0</v>
      </c>
      <c r="W120" s="55">
        <v>0</v>
      </c>
      <c r="X120" s="56">
        <v>0</v>
      </c>
      <c r="Y120" s="57">
        <v>0</v>
      </c>
      <c r="Z120" s="58">
        <v>0</v>
      </c>
      <c r="AA120" s="59">
        <v>0</v>
      </c>
      <c r="AB120" s="60">
        <v>0</v>
      </c>
      <c r="AC120" s="61">
        <v>0</v>
      </c>
      <c r="AD120" s="63">
        <v>0</v>
      </c>
      <c r="AE120" s="65">
        <v>0</v>
      </c>
      <c r="AF120" s="67">
        <v>0</v>
      </c>
      <c r="AG120" s="69">
        <v>0</v>
      </c>
      <c r="AH120" s="71">
        <v>0</v>
      </c>
      <c r="AI120" s="73">
        <v>0</v>
      </c>
      <c r="AJ120" s="75">
        <v>0</v>
      </c>
      <c r="AK120" s="77">
        <v>0</v>
      </c>
      <c r="AL120" s="79">
        <v>0</v>
      </c>
      <c r="AM120" s="26">
        <v>0</v>
      </c>
      <c r="AN120" s="81">
        <v>0</v>
      </c>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row>
    <row r="121" spans="1:681" s="15" customFormat="1" ht="15" x14ac:dyDescent="0.25">
      <c r="A121" s="23" t="s">
        <v>32</v>
      </c>
      <c r="B121" s="14" t="s">
        <v>103</v>
      </c>
      <c r="C121" s="26"/>
      <c r="D121" s="29">
        <v>0</v>
      </c>
      <c r="E121" s="29">
        <v>6</v>
      </c>
      <c r="F121" s="29">
        <v>0</v>
      </c>
      <c r="G121" s="29">
        <v>0</v>
      </c>
      <c r="H121" s="26">
        <v>1</v>
      </c>
      <c r="I121" s="26">
        <v>1</v>
      </c>
      <c r="J121" s="26">
        <v>6</v>
      </c>
      <c r="K121" s="26">
        <v>6</v>
      </c>
      <c r="L121" s="26">
        <v>6</v>
      </c>
      <c r="M121" s="26">
        <v>8</v>
      </c>
      <c r="N121" s="26">
        <v>7</v>
      </c>
      <c r="O121" s="42">
        <v>8</v>
      </c>
      <c r="P121" s="44">
        <v>8</v>
      </c>
      <c r="Q121" s="47">
        <v>8</v>
      </c>
      <c r="R121" s="50">
        <v>8</v>
      </c>
      <c r="S121" s="51">
        <v>8</v>
      </c>
      <c r="T121" s="26">
        <v>8</v>
      </c>
      <c r="U121" s="53">
        <v>8</v>
      </c>
      <c r="V121" s="54">
        <v>8</v>
      </c>
      <c r="W121" s="55">
        <v>8</v>
      </c>
      <c r="X121" s="56">
        <v>8</v>
      </c>
      <c r="Y121" s="57">
        <v>8</v>
      </c>
      <c r="Z121" s="58">
        <v>8</v>
      </c>
      <c r="AA121" s="59">
        <v>8</v>
      </c>
      <c r="AB121" s="60">
        <v>8</v>
      </c>
      <c r="AC121" s="61">
        <v>8</v>
      </c>
      <c r="AD121" s="63">
        <v>8</v>
      </c>
      <c r="AE121" s="65">
        <v>8</v>
      </c>
      <c r="AF121" s="67">
        <v>8</v>
      </c>
      <c r="AG121" s="69">
        <v>8</v>
      </c>
      <c r="AH121" s="71">
        <v>8</v>
      </c>
      <c r="AI121" s="73">
        <v>8</v>
      </c>
      <c r="AJ121" s="75">
        <v>8</v>
      </c>
      <c r="AK121" s="77">
        <v>8</v>
      </c>
      <c r="AL121" s="79">
        <v>8</v>
      </c>
      <c r="AM121" s="26">
        <v>8</v>
      </c>
      <c r="AN121" s="81">
        <v>8</v>
      </c>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row>
    <row r="122" spans="1:681" s="15" customFormat="1" ht="15" x14ac:dyDescent="0.25">
      <c r="A122" s="23" t="s">
        <v>35</v>
      </c>
      <c r="B122" s="14" t="s">
        <v>104</v>
      </c>
      <c r="C122" s="26"/>
      <c r="D122" s="29">
        <v>2</v>
      </c>
      <c r="E122" s="29">
        <v>2</v>
      </c>
      <c r="F122" s="29">
        <v>2</v>
      </c>
      <c r="G122" s="29">
        <v>2</v>
      </c>
      <c r="H122" s="26">
        <v>2</v>
      </c>
      <c r="I122" s="26">
        <v>2</v>
      </c>
      <c r="J122" s="26">
        <v>2</v>
      </c>
      <c r="K122" s="26">
        <v>2</v>
      </c>
      <c r="L122" s="26">
        <v>2</v>
      </c>
      <c r="M122" s="26">
        <v>2</v>
      </c>
      <c r="N122" s="26">
        <v>2</v>
      </c>
      <c r="O122" s="42">
        <v>2</v>
      </c>
      <c r="P122" s="44">
        <v>2</v>
      </c>
      <c r="Q122" s="47">
        <v>2</v>
      </c>
      <c r="R122" s="50">
        <v>2</v>
      </c>
      <c r="S122" s="51">
        <v>2</v>
      </c>
      <c r="T122" s="26">
        <v>2</v>
      </c>
      <c r="U122" s="53">
        <v>2</v>
      </c>
      <c r="V122" s="54">
        <v>2</v>
      </c>
      <c r="W122" s="55">
        <v>2</v>
      </c>
      <c r="X122" s="56">
        <v>2</v>
      </c>
      <c r="Y122" s="57">
        <v>2</v>
      </c>
      <c r="Z122" s="58">
        <v>2</v>
      </c>
      <c r="AA122" s="59">
        <v>2</v>
      </c>
      <c r="AB122" s="60">
        <v>2</v>
      </c>
      <c r="AC122" s="61">
        <v>2</v>
      </c>
      <c r="AD122" s="63">
        <v>2</v>
      </c>
      <c r="AE122" s="65">
        <v>2</v>
      </c>
      <c r="AF122" s="67">
        <v>2</v>
      </c>
      <c r="AG122" s="69">
        <v>2</v>
      </c>
      <c r="AH122" s="71">
        <v>2</v>
      </c>
      <c r="AI122" s="73">
        <v>2</v>
      </c>
      <c r="AJ122" s="75">
        <v>2</v>
      </c>
      <c r="AK122" s="77">
        <v>2</v>
      </c>
      <c r="AL122" s="79">
        <v>2</v>
      </c>
      <c r="AM122" s="26">
        <v>2</v>
      </c>
      <c r="AN122" s="81">
        <v>2</v>
      </c>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c r="RX122"/>
      <c r="RY122"/>
      <c r="RZ122"/>
      <c r="SA122"/>
      <c r="SB122"/>
      <c r="SC122"/>
      <c r="SD122"/>
      <c r="SE122"/>
      <c r="SF122"/>
      <c r="SG122"/>
      <c r="SH122"/>
      <c r="SI122"/>
      <c r="SJ122"/>
      <c r="SK122"/>
      <c r="SL122"/>
      <c r="SM122"/>
      <c r="SN122"/>
      <c r="SO122"/>
      <c r="SP122"/>
      <c r="SQ122"/>
      <c r="SR122"/>
      <c r="SS122"/>
      <c r="ST122"/>
      <c r="SU122"/>
      <c r="SV122"/>
      <c r="SW122"/>
      <c r="SX122"/>
      <c r="SY122"/>
      <c r="SZ122"/>
      <c r="TA122"/>
      <c r="TB122"/>
      <c r="TC122"/>
      <c r="TD122"/>
      <c r="TE122"/>
      <c r="TF122"/>
      <c r="TG122"/>
      <c r="TH122"/>
      <c r="TI122"/>
      <c r="TJ122"/>
      <c r="TK122"/>
      <c r="TL122"/>
      <c r="TM122"/>
      <c r="TN122"/>
      <c r="TO122"/>
      <c r="TP122"/>
      <c r="TQ122"/>
      <c r="TR122"/>
      <c r="TS122"/>
      <c r="TT122"/>
      <c r="TU122"/>
      <c r="TV122"/>
      <c r="TW122"/>
      <c r="TX122"/>
      <c r="TY122"/>
      <c r="TZ122"/>
      <c r="UA122"/>
      <c r="UB122"/>
      <c r="UC122"/>
      <c r="UD122"/>
      <c r="UE122"/>
      <c r="UF122"/>
      <c r="UG122"/>
      <c r="UH122"/>
      <c r="UI122"/>
      <c r="UJ122"/>
      <c r="UK122"/>
      <c r="UL122"/>
      <c r="UM122"/>
      <c r="UN122"/>
      <c r="UO122"/>
      <c r="UP122"/>
      <c r="UQ122"/>
      <c r="UR122"/>
      <c r="US122"/>
      <c r="UT122"/>
      <c r="UU122"/>
      <c r="UV122"/>
      <c r="UW122"/>
      <c r="UX122"/>
      <c r="UY122"/>
      <c r="UZ122"/>
      <c r="VA122"/>
      <c r="VB122"/>
      <c r="VC122"/>
      <c r="VD122"/>
      <c r="VE122"/>
      <c r="VF122"/>
      <c r="VG122"/>
      <c r="VH122"/>
      <c r="VI122"/>
      <c r="VJ122"/>
      <c r="VK122"/>
      <c r="VL122"/>
      <c r="VM122"/>
      <c r="VN122"/>
      <c r="VO122"/>
      <c r="VP122"/>
      <c r="VQ122"/>
      <c r="VR122"/>
      <c r="VS122"/>
      <c r="VT122"/>
      <c r="VU122"/>
      <c r="VV122"/>
      <c r="VW122"/>
      <c r="VX122"/>
      <c r="VY122"/>
      <c r="VZ122"/>
      <c r="WA122"/>
      <c r="WB122"/>
      <c r="WC122"/>
      <c r="WD122"/>
      <c r="WE122"/>
      <c r="WF122"/>
      <c r="WG122"/>
      <c r="WH122"/>
      <c r="WI122"/>
      <c r="WJ122"/>
      <c r="WK122"/>
      <c r="WL122"/>
      <c r="WM122"/>
      <c r="WN122"/>
      <c r="WO122"/>
      <c r="WP122"/>
      <c r="WQ122"/>
      <c r="WR122"/>
      <c r="WS122"/>
      <c r="WT122"/>
      <c r="WU122"/>
      <c r="WV122"/>
      <c r="WW122"/>
      <c r="WX122"/>
      <c r="WY122"/>
      <c r="WZ122"/>
      <c r="XA122"/>
      <c r="XB122"/>
      <c r="XC122"/>
      <c r="XD122"/>
      <c r="XE122"/>
      <c r="XF122"/>
      <c r="XG122"/>
      <c r="XH122"/>
      <c r="XI122"/>
      <c r="XJ122"/>
      <c r="XK122"/>
      <c r="XL122"/>
      <c r="XM122"/>
      <c r="XN122"/>
      <c r="XO122"/>
      <c r="XP122"/>
      <c r="XQ122"/>
      <c r="XR122"/>
      <c r="XS122"/>
      <c r="XT122"/>
      <c r="XU122"/>
      <c r="XV122"/>
      <c r="XW122"/>
      <c r="XX122"/>
      <c r="XY122"/>
      <c r="XZ122"/>
      <c r="YA122"/>
      <c r="YB122"/>
      <c r="YC122"/>
      <c r="YD122"/>
      <c r="YE122"/>
      <c r="YF122"/>
      <c r="YG122"/>
      <c r="YH122"/>
      <c r="YI122"/>
      <c r="YJ122"/>
      <c r="YK122"/>
      <c r="YL122"/>
      <c r="YM122"/>
      <c r="YN122"/>
      <c r="YO122"/>
      <c r="YP122"/>
      <c r="YQ122"/>
      <c r="YR122"/>
      <c r="YS122"/>
      <c r="YT122"/>
      <c r="YU122"/>
      <c r="YV122"/>
      <c r="YW122"/>
      <c r="YX122"/>
      <c r="YY122"/>
      <c r="YZ122"/>
      <c r="ZA122"/>
      <c r="ZB122"/>
      <c r="ZC122"/>
      <c r="ZD122"/>
      <c r="ZE122"/>
    </row>
    <row r="123" spans="1:681" s="15" customFormat="1" ht="15" x14ac:dyDescent="0.25">
      <c r="A123" s="23" t="s">
        <v>32</v>
      </c>
      <c r="B123" s="14" t="s">
        <v>105</v>
      </c>
      <c r="C123" s="26"/>
      <c r="D123" s="29">
        <v>0</v>
      </c>
      <c r="E123" s="29">
        <v>0</v>
      </c>
      <c r="F123" s="29">
        <v>0</v>
      </c>
      <c r="G123" s="29">
        <v>0</v>
      </c>
      <c r="H123" s="26">
        <v>0</v>
      </c>
      <c r="I123" s="26">
        <v>0</v>
      </c>
      <c r="J123" s="26">
        <v>0</v>
      </c>
      <c r="K123" s="26">
        <v>0</v>
      </c>
      <c r="L123" s="26">
        <v>0</v>
      </c>
      <c r="M123" s="26">
        <v>0</v>
      </c>
      <c r="N123" s="26">
        <v>0</v>
      </c>
      <c r="O123" s="42">
        <v>0</v>
      </c>
      <c r="P123" s="44">
        <v>0</v>
      </c>
      <c r="Q123" s="47">
        <v>0</v>
      </c>
      <c r="R123" s="50">
        <v>0</v>
      </c>
      <c r="S123" s="51">
        <v>0</v>
      </c>
      <c r="T123" s="26">
        <v>0</v>
      </c>
      <c r="U123" s="53">
        <v>0</v>
      </c>
      <c r="V123" s="54">
        <v>0</v>
      </c>
      <c r="W123" s="55">
        <v>0</v>
      </c>
      <c r="X123" s="56">
        <v>0</v>
      </c>
      <c r="Y123" s="57">
        <v>0</v>
      </c>
      <c r="Z123" s="58">
        <v>0</v>
      </c>
      <c r="AA123" s="59">
        <v>0</v>
      </c>
      <c r="AB123" s="60">
        <v>0</v>
      </c>
      <c r="AC123" s="61">
        <v>0</v>
      </c>
      <c r="AD123" s="63">
        <v>0</v>
      </c>
      <c r="AE123" s="65">
        <v>0</v>
      </c>
      <c r="AF123" s="67">
        <v>0</v>
      </c>
      <c r="AG123" s="69">
        <v>0</v>
      </c>
      <c r="AH123" s="71">
        <v>0</v>
      </c>
      <c r="AI123" s="73">
        <v>0</v>
      </c>
      <c r="AJ123" s="75">
        <v>0</v>
      </c>
      <c r="AK123" s="77">
        <v>0</v>
      </c>
      <c r="AL123" s="79">
        <v>0</v>
      </c>
      <c r="AM123" s="26">
        <v>0</v>
      </c>
      <c r="AN123" s="81">
        <v>0</v>
      </c>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row>
    <row r="124" spans="1:681" s="15" customFormat="1" ht="15" x14ac:dyDescent="0.25">
      <c r="A124" s="23" t="s">
        <v>30</v>
      </c>
      <c r="B124" s="14" t="s">
        <v>106</v>
      </c>
      <c r="C124" s="26"/>
      <c r="D124" s="29">
        <v>0</v>
      </c>
      <c r="E124" s="29">
        <v>1</v>
      </c>
      <c r="F124" s="29">
        <v>1</v>
      </c>
      <c r="G124" s="29">
        <v>1</v>
      </c>
      <c r="H124" s="26">
        <v>1</v>
      </c>
      <c r="I124" s="26">
        <v>1</v>
      </c>
      <c r="J124" s="26">
        <v>1</v>
      </c>
      <c r="K124" s="26">
        <v>1</v>
      </c>
      <c r="L124" s="26">
        <v>1</v>
      </c>
      <c r="M124" s="26">
        <v>1</v>
      </c>
      <c r="N124" s="26">
        <v>1</v>
      </c>
      <c r="O124" s="42">
        <v>1</v>
      </c>
      <c r="P124" s="44">
        <v>1</v>
      </c>
      <c r="Q124" s="47">
        <v>1</v>
      </c>
      <c r="R124" s="50">
        <v>1</v>
      </c>
      <c r="S124" s="51">
        <v>1</v>
      </c>
      <c r="T124" s="26">
        <v>1</v>
      </c>
      <c r="U124" s="53">
        <v>1</v>
      </c>
      <c r="V124" s="54">
        <v>1</v>
      </c>
      <c r="W124" s="55">
        <v>1</v>
      </c>
      <c r="X124" s="56">
        <v>1</v>
      </c>
      <c r="Y124" s="57">
        <v>1</v>
      </c>
      <c r="Z124" s="58">
        <v>2</v>
      </c>
      <c r="AA124" s="59">
        <v>2</v>
      </c>
      <c r="AB124" s="60">
        <v>2</v>
      </c>
      <c r="AC124" s="61">
        <v>2</v>
      </c>
      <c r="AD124" s="63">
        <v>2</v>
      </c>
      <c r="AE124" s="65">
        <v>2</v>
      </c>
      <c r="AF124" s="67">
        <v>2</v>
      </c>
      <c r="AG124" s="69">
        <v>2</v>
      </c>
      <c r="AH124" s="71">
        <v>2</v>
      </c>
      <c r="AI124" s="73">
        <v>2</v>
      </c>
      <c r="AJ124" s="75">
        <v>2</v>
      </c>
      <c r="AK124" s="77">
        <v>2</v>
      </c>
      <c r="AL124" s="79">
        <v>2</v>
      </c>
      <c r="AM124" s="26">
        <v>2</v>
      </c>
      <c r="AN124" s="81">
        <v>2</v>
      </c>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row>
    <row r="125" spans="1:681" s="15" customFormat="1" ht="15" x14ac:dyDescent="0.25">
      <c r="A125" s="23" t="s">
        <v>30</v>
      </c>
      <c r="B125" s="14" t="s">
        <v>107</v>
      </c>
      <c r="C125" s="26"/>
      <c r="D125" s="29">
        <v>0</v>
      </c>
      <c r="E125" s="29">
        <v>2</v>
      </c>
      <c r="F125" s="29">
        <v>1</v>
      </c>
      <c r="G125" s="29">
        <v>1</v>
      </c>
      <c r="H125" s="26">
        <v>1</v>
      </c>
      <c r="I125" s="26">
        <v>1</v>
      </c>
      <c r="J125" s="26">
        <v>1</v>
      </c>
      <c r="K125" s="26">
        <v>1</v>
      </c>
      <c r="L125" s="26">
        <v>2</v>
      </c>
      <c r="M125" s="26">
        <v>2</v>
      </c>
      <c r="N125" s="26">
        <v>2</v>
      </c>
      <c r="O125" s="42">
        <v>2</v>
      </c>
      <c r="P125" s="44">
        <v>2</v>
      </c>
      <c r="Q125" s="47">
        <v>2</v>
      </c>
      <c r="R125" s="50">
        <v>2</v>
      </c>
      <c r="S125" s="51">
        <v>2</v>
      </c>
      <c r="T125" s="26">
        <v>2</v>
      </c>
      <c r="U125" s="53">
        <v>2</v>
      </c>
      <c r="V125" s="54">
        <v>2</v>
      </c>
      <c r="W125" s="55">
        <v>2</v>
      </c>
      <c r="X125" s="56">
        <v>2</v>
      </c>
      <c r="Y125" s="57">
        <v>2</v>
      </c>
      <c r="Z125" s="58">
        <v>2</v>
      </c>
      <c r="AA125" s="59">
        <v>2</v>
      </c>
      <c r="AB125" s="60">
        <v>2</v>
      </c>
      <c r="AC125" s="61">
        <v>2</v>
      </c>
      <c r="AD125" s="63">
        <v>3</v>
      </c>
      <c r="AE125" s="65">
        <v>3</v>
      </c>
      <c r="AF125" s="67">
        <v>3</v>
      </c>
      <c r="AG125" s="69">
        <v>3</v>
      </c>
      <c r="AH125" s="71">
        <v>3</v>
      </c>
      <c r="AI125" s="73">
        <v>3</v>
      </c>
      <c r="AJ125" s="75">
        <v>3</v>
      </c>
      <c r="AK125" s="77">
        <v>3</v>
      </c>
      <c r="AL125" s="79">
        <v>3</v>
      </c>
      <c r="AM125" s="26">
        <v>3</v>
      </c>
      <c r="AN125" s="81">
        <v>3</v>
      </c>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c r="RX125"/>
      <c r="RY125"/>
      <c r="RZ125"/>
      <c r="SA125"/>
      <c r="SB125"/>
      <c r="SC125"/>
      <c r="SD125"/>
      <c r="SE125"/>
      <c r="SF125"/>
      <c r="SG125"/>
      <c r="SH125"/>
      <c r="SI125"/>
      <c r="SJ125"/>
      <c r="SK125"/>
      <c r="SL125"/>
      <c r="SM125"/>
      <c r="SN125"/>
      <c r="SO125"/>
      <c r="SP125"/>
      <c r="SQ125"/>
      <c r="SR125"/>
      <c r="SS125"/>
      <c r="ST125"/>
      <c r="SU125"/>
      <c r="SV125"/>
      <c r="SW125"/>
      <c r="SX125"/>
      <c r="SY125"/>
      <c r="SZ125"/>
      <c r="TA125"/>
      <c r="TB125"/>
      <c r="TC125"/>
      <c r="TD125"/>
      <c r="TE125"/>
      <c r="TF125"/>
      <c r="TG125"/>
      <c r="TH125"/>
      <c r="TI125"/>
      <c r="TJ125"/>
      <c r="TK125"/>
      <c r="TL125"/>
      <c r="TM125"/>
      <c r="TN125"/>
      <c r="TO125"/>
      <c r="TP125"/>
      <c r="TQ125"/>
      <c r="TR125"/>
      <c r="TS125"/>
      <c r="TT125"/>
      <c r="TU125"/>
      <c r="TV125"/>
      <c r="TW125"/>
      <c r="TX125"/>
      <c r="TY125"/>
      <c r="TZ125"/>
      <c r="UA125"/>
      <c r="UB125"/>
      <c r="UC125"/>
      <c r="UD125"/>
      <c r="UE125"/>
      <c r="UF125"/>
      <c r="UG125"/>
      <c r="UH125"/>
      <c r="UI125"/>
      <c r="UJ125"/>
      <c r="UK125"/>
      <c r="UL125"/>
      <c r="UM125"/>
      <c r="UN125"/>
      <c r="UO125"/>
      <c r="UP125"/>
      <c r="UQ125"/>
      <c r="UR125"/>
      <c r="US125"/>
      <c r="UT125"/>
      <c r="UU125"/>
      <c r="UV125"/>
      <c r="UW125"/>
      <c r="UX125"/>
      <c r="UY125"/>
      <c r="UZ125"/>
      <c r="VA125"/>
      <c r="VB125"/>
      <c r="VC125"/>
      <c r="VD125"/>
      <c r="VE125"/>
      <c r="VF125"/>
      <c r="VG125"/>
      <c r="VH125"/>
      <c r="VI125"/>
      <c r="VJ125"/>
      <c r="VK125"/>
      <c r="VL125"/>
      <c r="VM125"/>
      <c r="VN125"/>
      <c r="VO125"/>
      <c r="VP125"/>
      <c r="VQ125"/>
      <c r="VR125"/>
      <c r="VS125"/>
      <c r="VT125"/>
      <c r="VU125"/>
      <c r="VV125"/>
      <c r="VW125"/>
      <c r="VX125"/>
      <c r="VY125"/>
      <c r="VZ125"/>
      <c r="WA125"/>
      <c r="WB125"/>
      <c r="WC125"/>
      <c r="WD125"/>
      <c r="WE125"/>
      <c r="WF125"/>
      <c r="WG125"/>
      <c r="WH125"/>
      <c r="WI125"/>
      <c r="WJ125"/>
      <c r="WK125"/>
      <c r="WL125"/>
      <c r="WM125"/>
      <c r="WN125"/>
      <c r="WO125"/>
      <c r="WP125"/>
      <c r="WQ125"/>
      <c r="WR125"/>
      <c r="WS125"/>
      <c r="WT125"/>
      <c r="WU125"/>
      <c r="WV125"/>
      <c r="WW125"/>
      <c r="WX125"/>
      <c r="WY125"/>
      <c r="WZ125"/>
      <c r="XA125"/>
      <c r="XB125"/>
      <c r="XC125"/>
      <c r="XD125"/>
      <c r="XE125"/>
      <c r="XF125"/>
      <c r="XG125"/>
      <c r="XH125"/>
      <c r="XI125"/>
      <c r="XJ125"/>
      <c r="XK125"/>
      <c r="XL125"/>
      <c r="XM125"/>
      <c r="XN125"/>
      <c r="XO125"/>
      <c r="XP125"/>
      <c r="XQ125"/>
      <c r="XR125"/>
      <c r="XS125"/>
      <c r="XT125"/>
      <c r="XU125"/>
      <c r="XV125"/>
      <c r="XW125"/>
      <c r="XX125"/>
      <c r="XY125"/>
      <c r="XZ125"/>
      <c r="YA125"/>
      <c r="YB125"/>
      <c r="YC125"/>
      <c r="YD125"/>
      <c r="YE125"/>
      <c r="YF125"/>
      <c r="YG125"/>
      <c r="YH125"/>
      <c r="YI125"/>
      <c r="YJ125"/>
      <c r="YK125"/>
      <c r="YL125"/>
      <c r="YM125"/>
      <c r="YN125"/>
      <c r="YO125"/>
      <c r="YP125"/>
      <c r="YQ125"/>
      <c r="YR125"/>
      <c r="YS125"/>
      <c r="YT125"/>
      <c r="YU125"/>
      <c r="YV125"/>
      <c r="YW125"/>
      <c r="YX125"/>
      <c r="YY125"/>
      <c r="YZ125"/>
      <c r="ZA125"/>
      <c r="ZB125"/>
      <c r="ZC125"/>
      <c r="ZD125"/>
      <c r="ZE125"/>
    </row>
    <row r="126" spans="1:681" s="15" customFormat="1" ht="15" x14ac:dyDescent="0.25">
      <c r="A126" s="23" t="s">
        <v>32</v>
      </c>
      <c r="B126" s="14" t="s">
        <v>108</v>
      </c>
      <c r="C126" s="26"/>
      <c r="D126" s="29">
        <v>0</v>
      </c>
      <c r="E126" s="29">
        <v>1</v>
      </c>
      <c r="F126" s="29">
        <v>0</v>
      </c>
      <c r="G126" s="29">
        <v>1</v>
      </c>
      <c r="H126" s="26">
        <v>1</v>
      </c>
      <c r="I126" s="26">
        <v>2</v>
      </c>
      <c r="J126" s="26">
        <v>2</v>
      </c>
      <c r="K126" s="26">
        <v>1</v>
      </c>
      <c r="L126" s="26">
        <v>1</v>
      </c>
      <c r="M126" s="26">
        <v>2</v>
      </c>
      <c r="N126" s="26">
        <v>2</v>
      </c>
      <c r="O126" s="42">
        <v>2</v>
      </c>
      <c r="P126" s="44">
        <v>2</v>
      </c>
      <c r="Q126" s="47">
        <v>2</v>
      </c>
      <c r="R126" s="50">
        <v>2</v>
      </c>
      <c r="S126" s="51">
        <v>2</v>
      </c>
      <c r="T126" s="26">
        <v>2</v>
      </c>
      <c r="U126" s="53">
        <v>3</v>
      </c>
      <c r="V126" s="54">
        <v>3</v>
      </c>
      <c r="W126" s="55">
        <v>5</v>
      </c>
      <c r="X126" s="56">
        <v>5</v>
      </c>
      <c r="Y126" s="57">
        <v>5</v>
      </c>
      <c r="Z126" s="58">
        <v>5</v>
      </c>
      <c r="AA126" s="59">
        <v>5</v>
      </c>
      <c r="AB126" s="60">
        <v>5</v>
      </c>
      <c r="AC126" s="61">
        <v>5</v>
      </c>
      <c r="AD126" s="63">
        <v>5</v>
      </c>
      <c r="AE126" s="65">
        <v>5</v>
      </c>
      <c r="AF126" s="67">
        <v>5</v>
      </c>
      <c r="AG126" s="69">
        <v>5</v>
      </c>
      <c r="AH126" s="71">
        <v>5</v>
      </c>
      <c r="AI126" s="73">
        <v>5</v>
      </c>
      <c r="AJ126" s="75">
        <v>5</v>
      </c>
      <c r="AK126" s="77">
        <v>5</v>
      </c>
      <c r="AL126" s="79">
        <v>5</v>
      </c>
      <c r="AM126" s="26">
        <v>5</v>
      </c>
      <c r="AN126" s="81">
        <v>5</v>
      </c>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row>
    <row r="127" spans="1:681" s="15" customFormat="1" ht="15" x14ac:dyDescent="0.25">
      <c r="A127" s="23" t="s">
        <v>35</v>
      </c>
      <c r="B127" s="14" t="s">
        <v>109</v>
      </c>
      <c r="C127" s="26"/>
      <c r="D127" s="29">
        <v>0</v>
      </c>
      <c r="E127" s="29">
        <v>4</v>
      </c>
      <c r="F127" s="29">
        <v>4</v>
      </c>
      <c r="G127" s="29">
        <v>4</v>
      </c>
      <c r="H127" s="26">
        <v>4</v>
      </c>
      <c r="I127" s="26">
        <v>4</v>
      </c>
      <c r="J127" s="26">
        <v>4</v>
      </c>
      <c r="K127" s="26">
        <v>4</v>
      </c>
      <c r="L127" s="26">
        <v>4</v>
      </c>
      <c r="M127" s="26">
        <v>4</v>
      </c>
      <c r="N127" s="26">
        <v>4</v>
      </c>
      <c r="O127" s="42">
        <v>4</v>
      </c>
      <c r="P127" s="44">
        <v>4</v>
      </c>
      <c r="Q127" s="47">
        <v>4</v>
      </c>
      <c r="R127" s="50">
        <v>4</v>
      </c>
      <c r="S127" s="51">
        <v>4</v>
      </c>
      <c r="T127" s="26">
        <v>4</v>
      </c>
      <c r="U127" s="53">
        <v>4</v>
      </c>
      <c r="V127" s="54">
        <v>4</v>
      </c>
      <c r="W127" s="55">
        <v>4</v>
      </c>
      <c r="X127" s="56">
        <v>4</v>
      </c>
      <c r="Y127" s="57">
        <v>4</v>
      </c>
      <c r="Z127" s="58">
        <v>4</v>
      </c>
      <c r="AA127" s="59">
        <v>5</v>
      </c>
      <c r="AB127" s="60">
        <v>5</v>
      </c>
      <c r="AC127" s="61">
        <v>5</v>
      </c>
      <c r="AD127" s="63">
        <v>5</v>
      </c>
      <c r="AE127" s="65">
        <v>5</v>
      </c>
      <c r="AF127" s="67">
        <v>5</v>
      </c>
      <c r="AG127" s="69">
        <v>5</v>
      </c>
      <c r="AH127" s="71">
        <v>5</v>
      </c>
      <c r="AI127" s="73">
        <v>5</v>
      </c>
      <c r="AJ127" s="75">
        <v>5</v>
      </c>
      <c r="AK127" s="77">
        <v>5</v>
      </c>
      <c r="AL127" s="79">
        <v>5</v>
      </c>
      <c r="AM127" s="26">
        <v>5</v>
      </c>
      <c r="AN127" s="81">
        <v>6</v>
      </c>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row>
    <row r="128" spans="1:681" s="15" customFormat="1" ht="15" x14ac:dyDescent="0.25">
      <c r="A128" s="23" t="s">
        <v>34</v>
      </c>
      <c r="B128" s="14" t="s">
        <v>110</v>
      </c>
      <c r="C128" s="26"/>
      <c r="D128" s="29">
        <v>0</v>
      </c>
      <c r="E128" s="29">
        <v>3</v>
      </c>
      <c r="F128" s="29">
        <v>2</v>
      </c>
      <c r="G128" s="29">
        <v>2</v>
      </c>
      <c r="H128" s="26">
        <v>2</v>
      </c>
      <c r="I128" s="26">
        <v>2</v>
      </c>
      <c r="J128" s="26">
        <v>2</v>
      </c>
      <c r="K128" s="26">
        <v>2</v>
      </c>
      <c r="L128" s="26">
        <v>3</v>
      </c>
      <c r="M128" s="26">
        <v>5</v>
      </c>
      <c r="N128" s="26">
        <v>5</v>
      </c>
      <c r="O128" s="42">
        <v>5</v>
      </c>
      <c r="P128" s="44">
        <v>5</v>
      </c>
      <c r="Q128" s="47">
        <v>5</v>
      </c>
      <c r="R128" s="50">
        <v>6</v>
      </c>
      <c r="S128" s="51">
        <v>6</v>
      </c>
      <c r="T128" s="26">
        <v>7</v>
      </c>
      <c r="U128" s="53">
        <v>7</v>
      </c>
      <c r="V128" s="54">
        <v>7</v>
      </c>
      <c r="W128" s="55">
        <v>7</v>
      </c>
      <c r="X128" s="56">
        <v>7</v>
      </c>
      <c r="Y128" s="57">
        <v>7</v>
      </c>
      <c r="Z128" s="58">
        <v>8</v>
      </c>
      <c r="AA128" s="59">
        <v>8</v>
      </c>
      <c r="AB128" s="60">
        <v>9</v>
      </c>
      <c r="AC128" s="61">
        <v>11</v>
      </c>
      <c r="AD128" s="63">
        <v>11</v>
      </c>
      <c r="AE128" s="65">
        <v>11</v>
      </c>
      <c r="AF128" s="67">
        <v>13</v>
      </c>
      <c r="AG128" s="69">
        <v>13</v>
      </c>
      <c r="AH128" s="71">
        <v>14</v>
      </c>
      <c r="AI128" s="73">
        <v>14</v>
      </c>
      <c r="AJ128" s="75">
        <v>15</v>
      </c>
      <c r="AK128" s="77">
        <v>16</v>
      </c>
      <c r="AL128" s="79">
        <v>16</v>
      </c>
      <c r="AM128" s="26">
        <v>16</v>
      </c>
      <c r="AN128" s="81">
        <v>16</v>
      </c>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row>
    <row r="129" spans="1:681" s="15" customFormat="1" ht="15" x14ac:dyDescent="0.25">
      <c r="A129" s="23" t="s">
        <v>29</v>
      </c>
      <c r="B129" s="14" t="s">
        <v>111</v>
      </c>
      <c r="C129" s="26"/>
      <c r="D129" s="29">
        <v>0</v>
      </c>
      <c r="E129" s="29">
        <v>0</v>
      </c>
      <c r="F129" s="29">
        <v>0</v>
      </c>
      <c r="G129" s="29">
        <v>0</v>
      </c>
      <c r="H129" s="26">
        <v>0</v>
      </c>
      <c r="I129" s="26">
        <v>0</v>
      </c>
      <c r="J129" s="26">
        <v>0</v>
      </c>
      <c r="K129" s="26">
        <v>0</v>
      </c>
      <c r="L129" s="26">
        <v>0</v>
      </c>
      <c r="M129" s="26">
        <v>0</v>
      </c>
      <c r="N129" s="26">
        <v>0</v>
      </c>
      <c r="O129" s="42">
        <v>0</v>
      </c>
      <c r="P129" s="44">
        <v>0</v>
      </c>
      <c r="Q129" s="47">
        <v>0</v>
      </c>
      <c r="R129" s="50">
        <v>0</v>
      </c>
      <c r="S129" s="51">
        <v>0</v>
      </c>
      <c r="T129" s="26">
        <v>0</v>
      </c>
      <c r="U129" s="53">
        <v>0</v>
      </c>
      <c r="V129" s="54">
        <v>0</v>
      </c>
      <c r="W129" s="55">
        <v>0</v>
      </c>
      <c r="X129" s="56">
        <v>0</v>
      </c>
      <c r="Y129" s="57">
        <v>0</v>
      </c>
      <c r="Z129" s="58">
        <v>0</v>
      </c>
      <c r="AA129" s="59">
        <v>0</v>
      </c>
      <c r="AB129" s="60">
        <v>1</v>
      </c>
      <c r="AC129" s="61">
        <v>1</v>
      </c>
      <c r="AD129" s="63">
        <v>1</v>
      </c>
      <c r="AE129" s="65">
        <v>1</v>
      </c>
      <c r="AF129" s="67">
        <v>1</v>
      </c>
      <c r="AG129" s="69">
        <v>1</v>
      </c>
      <c r="AH129" s="71">
        <v>1</v>
      </c>
      <c r="AI129" s="73">
        <v>1</v>
      </c>
      <c r="AJ129" s="75">
        <v>1</v>
      </c>
      <c r="AK129" s="77">
        <v>1</v>
      </c>
      <c r="AL129" s="79">
        <v>1</v>
      </c>
      <c r="AM129" s="26">
        <v>1</v>
      </c>
      <c r="AN129" s="81">
        <v>1</v>
      </c>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row>
    <row r="130" spans="1:681" s="15" customFormat="1" ht="15" x14ac:dyDescent="0.25">
      <c r="A130" s="23" t="s">
        <v>35</v>
      </c>
      <c r="B130" s="14" t="s">
        <v>112</v>
      </c>
      <c r="C130" s="26"/>
      <c r="D130" s="29">
        <v>0</v>
      </c>
      <c r="E130" s="29">
        <v>1</v>
      </c>
      <c r="F130" s="29">
        <v>0</v>
      </c>
      <c r="G130" s="29">
        <v>0</v>
      </c>
      <c r="H130" s="26">
        <v>0</v>
      </c>
      <c r="I130" s="26">
        <v>0</v>
      </c>
      <c r="J130" s="26">
        <v>0</v>
      </c>
      <c r="K130" s="26">
        <v>0</v>
      </c>
      <c r="L130" s="26">
        <v>1</v>
      </c>
      <c r="M130" s="26">
        <v>1</v>
      </c>
      <c r="N130" s="26">
        <v>1</v>
      </c>
      <c r="O130" s="42">
        <v>1</v>
      </c>
      <c r="P130" s="44">
        <v>2</v>
      </c>
      <c r="Q130" s="47">
        <v>1</v>
      </c>
      <c r="R130" s="50">
        <v>1</v>
      </c>
      <c r="S130" s="51">
        <v>1</v>
      </c>
      <c r="T130" s="26">
        <v>1</v>
      </c>
      <c r="U130" s="53">
        <v>1</v>
      </c>
      <c r="V130" s="54">
        <v>1</v>
      </c>
      <c r="W130" s="55">
        <v>1</v>
      </c>
      <c r="X130" s="56">
        <v>1</v>
      </c>
      <c r="Y130" s="57">
        <v>1</v>
      </c>
      <c r="Z130" s="58">
        <v>1</v>
      </c>
      <c r="AA130" s="59">
        <v>1</v>
      </c>
      <c r="AB130" s="60">
        <v>1</v>
      </c>
      <c r="AC130" s="61">
        <v>1</v>
      </c>
      <c r="AD130" s="63">
        <v>1</v>
      </c>
      <c r="AE130" s="65">
        <v>2</v>
      </c>
      <c r="AF130" s="67">
        <v>2</v>
      </c>
      <c r="AG130" s="69">
        <v>3</v>
      </c>
      <c r="AH130" s="71">
        <v>4</v>
      </c>
      <c r="AI130" s="73">
        <v>4</v>
      </c>
      <c r="AJ130" s="75">
        <v>4</v>
      </c>
      <c r="AK130" s="77">
        <v>4</v>
      </c>
      <c r="AL130" s="79">
        <v>5</v>
      </c>
      <c r="AM130" s="26">
        <v>5</v>
      </c>
      <c r="AN130" s="81">
        <v>5</v>
      </c>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row>
    <row r="131" spans="1:681" s="15" customFormat="1" ht="15" x14ac:dyDescent="0.25">
      <c r="A131" s="23" t="s">
        <v>32</v>
      </c>
      <c r="B131" s="14" t="s">
        <v>113</v>
      </c>
      <c r="C131" s="26"/>
      <c r="D131" s="29">
        <v>0</v>
      </c>
      <c r="E131" s="29">
        <v>0</v>
      </c>
      <c r="F131" s="29">
        <v>0</v>
      </c>
      <c r="G131" s="29">
        <v>0</v>
      </c>
      <c r="H131" s="26">
        <v>0</v>
      </c>
      <c r="I131" s="26">
        <v>0</v>
      </c>
      <c r="J131" s="26">
        <v>0</v>
      </c>
      <c r="K131" s="26">
        <v>0</v>
      </c>
      <c r="L131" s="26">
        <v>0</v>
      </c>
      <c r="M131" s="26">
        <v>0</v>
      </c>
      <c r="N131" s="26">
        <v>0</v>
      </c>
      <c r="O131" s="42">
        <v>0</v>
      </c>
      <c r="P131" s="44">
        <v>0</v>
      </c>
      <c r="Q131" s="47">
        <v>0</v>
      </c>
      <c r="R131" s="50">
        <v>0</v>
      </c>
      <c r="S131" s="51">
        <v>0</v>
      </c>
      <c r="T131" s="26">
        <v>1</v>
      </c>
      <c r="U131" s="53">
        <v>1</v>
      </c>
      <c r="V131" s="54">
        <v>1</v>
      </c>
      <c r="W131" s="55">
        <v>1</v>
      </c>
      <c r="X131" s="56">
        <v>1</v>
      </c>
      <c r="Y131" s="57">
        <v>1</v>
      </c>
      <c r="Z131" s="58">
        <v>1</v>
      </c>
      <c r="AA131" s="59">
        <v>1</v>
      </c>
      <c r="AB131" s="60">
        <v>2</v>
      </c>
      <c r="AC131" s="61">
        <v>2</v>
      </c>
      <c r="AD131" s="63">
        <v>2</v>
      </c>
      <c r="AE131" s="65">
        <v>2</v>
      </c>
      <c r="AF131" s="67">
        <v>2</v>
      </c>
      <c r="AG131" s="69">
        <v>2</v>
      </c>
      <c r="AH131" s="71">
        <v>2</v>
      </c>
      <c r="AI131" s="73">
        <v>2</v>
      </c>
      <c r="AJ131" s="75">
        <v>2</v>
      </c>
      <c r="AK131" s="77">
        <v>2</v>
      </c>
      <c r="AL131" s="79">
        <v>2</v>
      </c>
      <c r="AM131" s="26">
        <v>2</v>
      </c>
      <c r="AN131" s="81">
        <v>2</v>
      </c>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row>
    <row r="132" spans="1:681" s="15" customFormat="1" ht="15" x14ac:dyDescent="0.25">
      <c r="A132" s="23" t="s">
        <v>35</v>
      </c>
      <c r="B132" s="14" t="s">
        <v>114</v>
      </c>
      <c r="C132" s="26"/>
      <c r="D132" s="29">
        <v>0</v>
      </c>
      <c r="E132" s="29">
        <v>0</v>
      </c>
      <c r="F132" s="29">
        <v>0</v>
      </c>
      <c r="G132" s="29">
        <v>0</v>
      </c>
      <c r="H132" s="26">
        <v>0</v>
      </c>
      <c r="I132" s="26">
        <v>0</v>
      </c>
      <c r="J132" s="26">
        <v>0</v>
      </c>
      <c r="K132" s="26">
        <v>0</v>
      </c>
      <c r="L132" s="26">
        <v>0</v>
      </c>
      <c r="M132" s="26">
        <v>0</v>
      </c>
      <c r="N132" s="26">
        <v>0</v>
      </c>
      <c r="O132" s="42">
        <v>1</v>
      </c>
      <c r="P132" s="44">
        <v>1</v>
      </c>
      <c r="Q132" s="47">
        <v>1</v>
      </c>
      <c r="R132" s="50">
        <v>1</v>
      </c>
      <c r="S132" s="51">
        <v>4</v>
      </c>
      <c r="T132" s="26">
        <v>4</v>
      </c>
      <c r="U132" s="53">
        <v>4</v>
      </c>
      <c r="V132" s="54">
        <v>4</v>
      </c>
      <c r="W132" s="55">
        <v>4</v>
      </c>
      <c r="X132" s="56">
        <v>4</v>
      </c>
      <c r="Y132" s="57">
        <v>4</v>
      </c>
      <c r="Z132" s="58">
        <v>5</v>
      </c>
      <c r="AA132" s="59">
        <v>5</v>
      </c>
      <c r="AB132" s="60">
        <v>5</v>
      </c>
      <c r="AC132" s="61">
        <v>5</v>
      </c>
      <c r="AD132" s="63">
        <v>5</v>
      </c>
      <c r="AE132" s="65">
        <v>5</v>
      </c>
      <c r="AF132" s="67">
        <v>5</v>
      </c>
      <c r="AG132" s="69">
        <v>5</v>
      </c>
      <c r="AH132" s="71">
        <v>5</v>
      </c>
      <c r="AI132" s="73">
        <v>5</v>
      </c>
      <c r="AJ132" s="75">
        <v>5</v>
      </c>
      <c r="AK132" s="77">
        <v>5</v>
      </c>
      <c r="AL132" s="79">
        <v>5</v>
      </c>
      <c r="AM132" s="26">
        <v>5</v>
      </c>
      <c r="AN132" s="81">
        <v>5</v>
      </c>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row>
    <row r="133" spans="1:681" s="15" customFormat="1" ht="15" x14ac:dyDescent="0.25">
      <c r="A133" s="23" t="s">
        <v>35</v>
      </c>
      <c r="B133" s="14" t="s">
        <v>115</v>
      </c>
      <c r="C133" s="26"/>
      <c r="D133" s="29">
        <v>0</v>
      </c>
      <c r="E133" s="29">
        <v>0</v>
      </c>
      <c r="F133" s="29">
        <v>0</v>
      </c>
      <c r="G133" s="29">
        <v>0</v>
      </c>
      <c r="H133" s="26">
        <v>0</v>
      </c>
      <c r="I133" s="26">
        <v>0</v>
      </c>
      <c r="J133" s="26">
        <v>0</v>
      </c>
      <c r="K133" s="26">
        <v>0</v>
      </c>
      <c r="L133" s="26">
        <v>0</v>
      </c>
      <c r="M133" s="26">
        <v>0</v>
      </c>
      <c r="N133" s="26">
        <v>0</v>
      </c>
      <c r="O133" s="42">
        <v>0</v>
      </c>
      <c r="P133" s="44">
        <v>1</v>
      </c>
      <c r="Q133" s="47">
        <v>2</v>
      </c>
      <c r="R133" s="50">
        <v>2</v>
      </c>
      <c r="S133" s="51">
        <v>2</v>
      </c>
      <c r="T133" s="26">
        <v>2</v>
      </c>
      <c r="U133" s="53">
        <v>2</v>
      </c>
      <c r="V133" s="54">
        <v>2</v>
      </c>
      <c r="W133" s="55">
        <v>2</v>
      </c>
      <c r="X133" s="56">
        <v>2</v>
      </c>
      <c r="Y133" s="57">
        <v>2</v>
      </c>
      <c r="Z133" s="58">
        <v>2</v>
      </c>
      <c r="AA133" s="59">
        <v>2</v>
      </c>
      <c r="AB133" s="60">
        <v>2</v>
      </c>
      <c r="AC133" s="61">
        <v>2</v>
      </c>
      <c r="AD133" s="63">
        <v>2</v>
      </c>
      <c r="AE133" s="65">
        <v>2</v>
      </c>
      <c r="AF133" s="67">
        <v>2</v>
      </c>
      <c r="AG133" s="69">
        <v>2</v>
      </c>
      <c r="AH133" s="71">
        <v>2</v>
      </c>
      <c r="AI133" s="73">
        <v>2</v>
      </c>
      <c r="AJ133" s="75">
        <v>2</v>
      </c>
      <c r="AK133" s="77">
        <v>2</v>
      </c>
      <c r="AL133" s="79">
        <v>2</v>
      </c>
      <c r="AM133" s="26">
        <v>2</v>
      </c>
      <c r="AN133" s="81">
        <v>2</v>
      </c>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row>
    <row r="134" spans="1:681" s="15" customFormat="1" ht="15" x14ac:dyDescent="0.25">
      <c r="A134" s="23" t="s">
        <v>35</v>
      </c>
      <c r="B134" s="14" t="s">
        <v>116</v>
      </c>
      <c r="C134" s="26"/>
      <c r="D134" s="29">
        <v>0</v>
      </c>
      <c r="E134" s="29">
        <v>1</v>
      </c>
      <c r="F134" s="29">
        <v>0</v>
      </c>
      <c r="G134" s="29">
        <v>0</v>
      </c>
      <c r="H134" s="26">
        <v>0</v>
      </c>
      <c r="I134" s="26">
        <v>0</v>
      </c>
      <c r="J134" s="26">
        <v>1</v>
      </c>
      <c r="K134" s="26">
        <v>1</v>
      </c>
      <c r="L134" s="26">
        <v>1</v>
      </c>
      <c r="M134" s="26">
        <v>1</v>
      </c>
      <c r="N134" s="26">
        <v>1</v>
      </c>
      <c r="O134" s="42">
        <v>1</v>
      </c>
      <c r="P134" s="44">
        <v>2</v>
      </c>
      <c r="Q134" s="47">
        <v>2</v>
      </c>
      <c r="R134" s="50">
        <v>2</v>
      </c>
      <c r="S134" s="51">
        <v>2</v>
      </c>
      <c r="T134" s="26">
        <v>3</v>
      </c>
      <c r="U134" s="53">
        <v>3</v>
      </c>
      <c r="V134" s="54">
        <v>3</v>
      </c>
      <c r="W134" s="55">
        <v>3</v>
      </c>
      <c r="X134" s="56">
        <v>3</v>
      </c>
      <c r="Y134" s="57">
        <v>4</v>
      </c>
      <c r="Z134" s="58">
        <v>4</v>
      </c>
      <c r="AA134" s="59">
        <v>3</v>
      </c>
      <c r="AB134" s="60">
        <v>3</v>
      </c>
      <c r="AC134" s="61">
        <v>3</v>
      </c>
      <c r="AD134" s="63">
        <v>4</v>
      </c>
      <c r="AE134" s="65">
        <v>4</v>
      </c>
      <c r="AF134" s="67">
        <v>4</v>
      </c>
      <c r="AG134" s="69">
        <v>4</v>
      </c>
      <c r="AH134" s="71">
        <v>4</v>
      </c>
      <c r="AI134" s="73">
        <v>4</v>
      </c>
      <c r="AJ134" s="75">
        <v>4</v>
      </c>
      <c r="AK134" s="77">
        <v>4</v>
      </c>
      <c r="AL134" s="79">
        <v>4</v>
      </c>
      <c r="AM134" s="26">
        <v>4</v>
      </c>
      <c r="AN134" s="81">
        <v>4</v>
      </c>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row>
    <row r="135" spans="1:681" s="15" customFormat="1" ht="15" x14ac:dyDescent="0.25">
      <c r="A135" s="23" t="s">
        <v>31</v>
      </c>
      <c r="B135" s="14" t="s">
        <v>117</v>
      </c>
      <c r="C135" s="26"/>
      <c r="D135" s="29">
        <v>0</v>
      </c>
      <c r="E135" s="29">
        <v>3</v>
      </c>
      <c r="F135" s="29">
        <v>2</v>
      </c>
      <c r="G135" s="29">
        <v>2</v>
      </c>
      <c r="H135" s="26">
        <v>3</v>
      </c>
      <c r="I135" s="26">
        <v>3</v>
      </c>
      <c r="J135" s="26">
        <v>3</v>
      </c>
      <c r="K135" s="26">
        <v>3</v>
      </c>
      <c r="L135" s="26">
        <v>3</v>
      </c>
      <c r="M135" s="26">
        <v>3</v>
      </c>
      <c r="N135" s="26">
        <v>3</v>
      </c>
      <c r="O135" s="42">
        <v>3</v>
      </c>
      <c r="P135" s="44">
        <v>3</v>
      </c>
      <c r="Q135" s="47">
        <v>3</v>
      </c>
      <c r="R135" s="50">
        <v>3</v>
      </c>
      <c r="S135" s="51">
        <v>4</v>
      </c>
      <c r="T135" s="26">
        <v>4</v>
      </c>
      <c r="U135" s="53">
        <v>4</v>
      </c>
      <c r="V135" s="54">
        <v>4</v>
      </c>
      <c r="W135" s="55">
        <v>4</v>
      </c>
      <c r="X135" s="56">
        <v>4</v>
      </c>
      <c r="Y135" s="57">
        <v>4</v>
      </c>
      <c r="Z135" s="58">
        <v>4</v>
      </c>
      <c r="AA135" s="59">
        <v>5</v>
      </c>
      <c r="AB135" s="60">
        <v>5</v>
      </c>
      <c r="AC135" s="61">
        <v>5</v>
      </c>
      <c r="AD135" s="63">
        <v>5</v>
      </c>
      <c r="AE135" s="65">
        <v>5</v>
      </c>
      <c r="AF135" s="67">
        <v>5</v>
      </c>
      <c r="AG135" s="69">
        <v>5</v>
      </c>
      <c r="AH135" s="71">
        <v>5</v>
      </c>
      <c r="AI135" s="73">
        <v>5</v>
      </c>
      <c r="AJ135" s="75">
        <v>5</v>
      </c>
      <c r="AK135" s="77">
        <v>6</v>
      </c>
      <c r="AL135" s="79">
        <v>6</v>
      </c>
      <c r="AM135" s="26">
        <v>6</v>
      </c>
      <c r="AN135" s="81">
        <v>6</v>
      </c>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row>
    <row r="136" spans="1:681" s="15" customFormat="1" ht="15" x14ac:dyDescent="0.25">
      <c r="A136" s="23" t="s">
        <v>32</v>
      </c>
      <c r="B136" s="14" t="s">
        <v>118</v>
      </c>
      <c r="C136" s="26"/>
      <c r="D136" s="29">
        <v>1</v>
      </c>
      <c r="E136" s="29">
        <v>4</v>
      </c>
      <c r="F136" s="29">
        <v>2</v>
      </c>
      <c r="G136" s="29">
        <v>3</v>
      </c>
      <c r="H136" s="26">
        <v>3</v>
      </c>
      <c r="I136" s="26">
        <v>3</v>
      </c>
      <c r="J136" s="26">
        <v>4</v>
      </c>
      <c r="K136" s="26">
        <v>4</v>
      </c>
      <c r="L136" s="26">
        <v>4</v>
      </c>
      <c r="M136" s="26">
        <v>4</v>
      </c>
      <c r="N136" s="26">
        <v>4</v>
      </c>
      <c r="O136" s="42">
        <v>4</v>
      </c>
      <c r="P136" s="44">
        <v>5</v>
      </c>
      <c r="Q136" s="47">
        <v>5</v>
      </c>
      <c r="R136" s="50">
        <v>5</v>
      </c>
      <c r="S136" s="51">
        <v>6</v>
      </c>
      <c r="T136" s="26">
        <v>7</v>
      </c>
      <c r="U136" s="53">
        <v>7</v>
      </c>
      <c r="V136" s="54">
        <v>7</v>
      </c>
      <c r="W136" s="55">
        <v>8</v>
      </c>
      <c r="X136" s="56">
        <v>9</v>
      </c>
      <c r="Y136" s="57">
        <v>9</v>
      </c>
      <c r="Z136" s="58">
        <v>9</v>
      </c>
      <c r="AA136" s="59">
        <v>9</v>
      </c>
      <c r="AB136" s="60">
        <v>9</v>
      </c>
      <c r="AC136" s="61">
        <v>9</v>
      </c>
      <c r="AD136" s="63">
        <v>9</v>
      </c>
      <c r="AE136" s="65">
        <v>10</v>
      </c>
      <c r="AF136" s="67">
        <v>10</v>
      </c>
      <c r="AG136" s="69">
        <v>10</v>
      </c>
      <c r="AH136" s="71">
        <v>10</v>
      </c>
      <c r="AI136" s="73">
        <v>10</v>
      </c>
      <c r="AJ136" s="75">
        <v>10</v>
      </c>
      <c r="AK136" s="77">
        <v>10</v>
      </c>
      <c r="AL136" s="79">
        <v>10</v>
      </c>
      <c r="AM136" s="26">
        <v>11</v>
      </c>
      <c r="AN136" s="81">
        <v>10</v>
      </c>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row>
    <row r="137" spans="1:681" s="15" customFormat="1" ht="15" x14ac:dyDescent="0.25">
      <c r="A137" s="23" t="s">
        <v>30</v>
      </c>
      <c r="B137" s="14" t="s">
        <v>119</v>
      </c>
      <c r="C137" s="26"/>
      <c r="D137" s="29">
        <v>0</v>
      </c>
      <c r="E137" s="29">
        <v>1</v>
      </c>
      <c r="F137" s="29">
        <v>1</v>
      </c>
      <c r="G137" s="29">
        <v>1</v>
      </c>
      <c r="H137" s="26">
        <v>1</v>
      </c>
      <c r="I137" s="26">
        <v>1</v>
      </c>
      <c r="J137" s="26">
        <v>1</v>
      </c>
      <c r="K137" s="26">
        <v>1</v>
      </c>
      <c r="L137" s="26">
        <v>1</v>
      </c>
      <c r="M137" s="26">
        <v>1</v>
      </c>
      <c r="N137" s="26">
        <v>1</v>
      </c>
      <c r="O137" s="42">
        <v>1</v>
      </c>
      <c r="P137" s="44">
        <v>1</v>
      </c>
      <c r="Q137" s="47">
        <v>1</v>
      </c>
      <c r="R137" s="50">
        <v>1</v>
      </c>
      <c r="S137" s="51">
        <v>1</v>
      </c>
      <c r="T137" s="26">
        <v>1</v>
      </c>
      <c r="U137" s="53">
        <v>1</v>
      </c>
      <c r="V137" s="54">
        <v>1</v>
      </c>
      <c r="W137" s="55">
        <v>1</v>
      </c>
      <c r="X137" s="56">
        <v>1</v>
      </c>
      <c r="Y137" s="57">
        <v>1</v>
      </c>
      <c r="Z137" s="58">
        <v>1</v>
      </c>
      <c r="AA137" s="59">
        <v>1</v>
      </c>
      <c r="AB137" s="60">
        <v>1</v>
      </c>
      <c r="AC137" s="61">
        <v>1</v>
      </c>
      <c r="AD137" s="63">
        <v>1</v>
      </c>
      <c r="AE137" s="65">
        <v>1</v>
      </c>
      <c r="AF137" s="67">
        <v>1</v>
      </c>
      <c r="AG137" s="69">
        <v>1</v>
      </c>
      <c r="AH137" s="71">
        <v>1</v>
      </c>
      <c r="AI137" s="73">
        <v>1</v>
      </c>
      <c r="AJ137" s="75">
        <v>1</v>
      </c>
      <c r="AK137" s="77">
        <v>1</v>
      </c>
      <c r="AL137" s="79">
        <v>1</v>
      </c>
      <c r="AM137" s="26">
        <v>1</v>
      </c>
      <c r="AN137" s="81">
        <v>1</v>
      </c>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row>
    <row r="138" spans="1:681" s="15" customFormat="1" ht="15" x14ac:dyDescent="0.25">
      <c r="A138" s="23" t="s">
        <v>31</v>
      </c>
      <c r="B138" s="14" t="s">
        <v>120</v>
      </c>
      <c r="C138" s="26"/>
      <c r="D138" s="29">
        <v>0</v>
      </c>
      <c r="E138" s="29">
        <v>4</v>
      </c>
      <c r="F138" s="29">
        <v>3</v>
      </c>
      <c r="G138" s="29">
        <v>3</v>
      </c>
      <c r="H138" s="26">
        <v>3</v>
      </c>
      <c r="I138" s="26">
        <v>3</v>
      </c>
      <c r="J138" s="26">
        <v>4</v>
      </c>
      <c r="K138" s="26">
        <v>4</v>
      </c>
      <c r="L138" s="26">
        <v>4</v>
      </c>
      <c r="M138" s="26">
        <v>4</v>
      </c>
      <c r="N138" s="26">
        <v>4</v>
      </c>
      <c r="O138" s="42">
        <v>4</v>
      </c>
      <c r="P138" s="44">
        <v>4</v>
      </c>
      <c r="Q138" s="47">
        <v>4</v>
      </c>
      <c r="R138" s="50">
        <v>4</v>
      </c>
      <c r="S138" s="51">
        <v>4</v>
      </c>
      <c r="T138" s="26">
        <v>4</v>
      </c>
      <c r="U138" s="53">
        <v>4</v>
      </c>
      <c r="V138" s="54">
        <v>4</v>
      </c>
      <c r="W138" s="55">
        <v>4</v>
      </c>
      <c r="X138" s="56">
        <v>4</v>
      </c>
      <c r="Y138" s="57">
        <v>4</v>
      </c>
      <c r="Z138" s="58">
        <v>4</v>
      </c>
      <c r="AA138" s="59">
        <v>4</v>
      </c>
      <c r="AB138" s="60">
        <v>4</v>
      </c>
      <c r="AC138" s="61">
        <v>4</v>
      </c>
      <c r="AD138" s="63">
        <v>4</v>
      </c>
      <c r="AE138" s="65">
        <v>4</v>
      </c>
      <c r="AF138" s="67">
        <v>6</v>
      </c>
      <c r="AG138" s="69">
        <v>6</v>
      </c>
      <c r="AH138" s="71">
        <v>7</v>
      </c>
      <c r="AI138" s="73">
        <v>8</v>
      </c>
      <c r="AJ138" s="75">
        <v>8</v>
      </c>
      <c r="AK138" s="77">
        <v>8</v>
      </c>
      <c r="AL138" s="79">
        <v>8</v>
      </c>
      <c r="AM138" s="26">
        <v>8</v>
      </c>
      <c r="AN138" s="81">
        <v>8</v>
      </c>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row>
    <row r="139" spans="1:681" s="15" customFormat="1" ht="15" x14ac:dyDescent="0.25">
      <c r="A139" s="23" t="s">
        <v>34</v>
      </c>
      <c r="B139" s="14" t="s">
        <v>121</v>
      </c>
      <c r="C139" s="26"/>
      <c r="D139" s="29">
        <v>0</v>
      </c>
      <c r="E139" s="29">
        <v>0</v>
      </c>
      <c r="F139" s="29">
        <v>0</v>
      </c>
      <c r="G139" s="29">
        <v>0</v>
      </c>
      <c r="H139" s="26">
        <v>0</v>
      </c>
      <c r="I139" s="26">
        <v>0</v>
      </c>
      <c r="J139" s="26">
        <v>0</v>
      </c>
      <c r="K139" s="26">
        <v>0</v>
      </c>
      <c r="L139" s="26">
        <v>0</v>
      </c>
      <c r="M139" s="26">
        <v>0</v>
      </c>
      <c r="N139" s="26">
        <v>0</v>
      </c>
      <c r="O139" s="42">
        <v>0</v>
      </c>
      <c r="P139" s="44">
        <v>0</v>
      </c>
      <c r="Q139" s="47">
        <v>0</v>
      </c>
      <c r="R139" s="50">
        <v>0</v>
      </c>
      <c r="S139" s="51">
        <v>0</v>
      </c>
      <c r="T139" s="26">
        <v>0</v>
      </c>
      <c r="U139" s="53">
        <v>0</v>
      </c>
      <c r="V139" s="54">
        <v>0</v>
      </c>
      <c r="W139" s="55">
        <v>0</v>
      </c>
      <c r="X139" s="56">
        <v>1</v>
      </c>
      <c r="Y139" s="57">
        <v>1</v>
      </c>
      <c r="Z139" s="58">
        <v>1</v>
      </c>
      <c r="AA139" s="59">
        <v>1</v>
      </c>
      <c r="AB139" s="60">
        <v>1</v>
      </c>
      <c r="AC139" s="61">
        <v>1</v>
      </c>
      <c r="AD139" s="63">
        <v>1</v>
      </c>
      <c r="AE139" s="65">
        <v>1</v>
      </c>
      <c r="AF139" s="67">
        <v>1</v>
      </c>
      <c r="AG139" s="69">
        <v>1</v>
      </c>
      <c r="AH139" s="71">
        <v>1</v>
      </c>
      <c r="AI139" s="73">
        <v>1</v>
      </c>
      <c r="AJ139" s="75">
        <v>2</v>
      </c>
      <c r="AK139" s="77">
        <v>2</v>
      </c>
      <c r="AL139" s="79">
        <v>2</v>
      </c>
      <c r="AM139" s="26">
        <v>2</v>
      </c>
      <c r="AN139" s="81">
        <v>2</v>
      </c>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row>
    <row r="140" spans="1:681" s="15" customFormat="1" ht="15" x14ac:dyDescent="0.25">
      <c r="A140" s="23" t="s">
        <v>32</v>
      </c>
      <c r="B140" s="14" t="s">
        <v>122</v>
      </c>
      <c r="C140" s="26"/>
      <c r="D140" s="29">
        <v>0</v>
      </c>
      <c r="E140" s="29">
        <v>2</v>
      </c>
      <c r="F140" s="29">
        <v>0</v>
      </c>
      <c r="G140" s="29">
        <v>0</v>
      </c>
      <c r="H140" s="26">
        <v>1</v>
      </c>
      <c r="I140" s="26">
        <v>1</v>
      </c>
      <c r="J140" s="26">
        <v>1</v>
      </c>
      <c r="K140" s="26">
        <v>2</v>
      </c>
      <c r="L140" s="26">
        <v>2</v>
      </c>
      <c r="M140" s="26">
        <v>2</v>
      </c>
      <c r="N140" s="26">
        <v>2</v>
      </c>
      <c r="O140" s="42">
        <v>2</v>
      </c>
      <c r="P140" s="44">
        <v>2</v>
      </c>
      <c r="Q140" s="47">
        <v>2</v>
      </c>
      <c r="R140" s="50">
        <v>2</v>
      </c>
      <c r="S140" s="51">
        <v>2</v>
      </c>
      <c r="T140" s="26">
        <v>2</v>
      </c>
      <c r="U140" s="53">
        <v>2</v>
      </c>
      <c r="V140" s="54">
        <v>2</v>
      </c>
      <c r="W140" s="55">
        <v>2</v>
      </c>
      <c r="X140" s="56">
        <v>2</v>
      </c>
      <c r="Y140" s="57">
        <v>2</v>
      </c>
      <c r="Z140" s="58">
        <v>2</v>
      </c>
      <c r="AA140" s="59">
        <v>3</v>
      </c>
      <c r="AB140" s="60">
        <v>3</v>
      </c>
      <c r="AC140" s="61">
        <v>3</v>
      </c>
      <c r="AD140" s="63">
        <v>3</v>
      </c>
      <c r="AE140" s="65">
        <v>4</v>
      </c>
      <c r="AF140" s="67">
        <v>4</v>
      </c>
      <c r="AG140" s="69">
        <v>4</v>
      </c>
      <c r="AH140" s="71">
        <v>4</v>
      </c>
      <c r="AI140" s="73">
        <v>4</v>
      </c>
      <c r="AJ140" s="75">
        <v>4</v>
      </c>
      <c r="AK140" s="77">
        <v>4</v>
      </c>
      <c r="AL140" s="79">
        <v>4</v>
      </c>
      <c r="AM140" s="26">
        <v>4</v>
      </c>
      <c r="AN140" s="81">
        <v>4</v>
      </c>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row>
    <row r="141" spans="1:681" s="15" customFormat="1" ht="15" x14ac:dyDescent="0.25">
      <c r="A141" s="23" t="s">
        <v>29</v>
      </c>
      <c r="B141" s="14" t="s">
        <v>123</v>
      </c>
      <c r="C141" s="26"/>
      <c r="D141" s="29">
        <v>0</v>
      </c>
      <c r="E141" s="29">
        <v>0</v>
      </c>
      <c r="F141" s="29">
        <v>0</v>
      </c>
      <c r="G141" s="29">
        <v>0</v>
      </c>
      <c r="H141" s="26">
        <v>0</v>
      </c>
      <c r="I141" s="26">
        <v>0</v>
      </c>
      <c r="J141" s="26">
        <v>0</v>
      </c>
      <c r="K141" s="26">
        <v>0</v>
      </c>
      <c r="L141" s="26">
        <v>0</v>
      </c>
      <c r="M141" s="26">
        <v>0</v>
      </c>
      <c r="N141" s="26">
        <v>0</v>
      </c>
      <c r="O141" s="42">
        <v>0</v>
      </c>
      <c r="P141" s="44">
        <v>0</v>
      </c>
      <c r="Q141" s="47">
        <v>0</v>
      </c>
      <c r="R141" s="50">
        <v>0</v>
      </c>
      <c r="S141" s="51">
        <v>0</v>
      </c>
      <c r="T141" s="26">
        <v>0</v>
      </c>
      <c r="U141" s="53">
        <v>1</v>
      </c>
      <c r="V141" s="54">
        <v>1</v>
      </c>
      <c r="W141" s="55">
        <v>1</v>
      </c>
      <c r="X141" s="56">
        <v>1</v>
      </c>
      <c r="Y141" s="57">
        <v>1</v>
      </c>
      <c r="Z141" s="58">
        <v>1</v>
      </c>
      <c r="AA141" s="59">
        <v>1</v>
      </c>
      <c r="AB141" s="60">
        <v>1</v>
      </c>
      <c r="AC141" s="61">
        <v>1</v>
      </c>
      <c r="AD141" s="63">
        <v>1</v>
      </c>
      <c r="AE141" s="65">
        <v>1</v>
      </c>
      <c r="AF141" s="67">
        <v>1</v>
      </c>
      <c r="AG141" s="69">
        <v>1</v>
      </c>
      <c r="AH141" s="71">
        <v>1</v>
      </c>
      <c r="AI141" s="73">
        <v>2</v>
      </c>
      <c r="AJ141" s="75">
        <v>2</v>
      </c>
      <c r="AK141" s="77">
        <v>2</v>
      </c>
      <c r="AL141" s="79">
        <v>2</v>
      </c>
      <c r="AM141" s="26">
        <v>2</v>
      </c>
      <c r="AN141" s="81">
        <v>2</v>
      </c>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c r="RX141"/>
      <c r="RY141"/>
      <c r="RZ141"/>
      <c r="SA141"/>
      <c r="SB141"/>
      <c r="SC141"/>
      <c r="SD141"/>
      <c r="SE141"/>
      <c r="SF141"/>
      <c r="SG141"/>
      <c r="SH141"/>
      <c r="SI141"/>
      <c r="SJ141"/>
      <c r="SK141"/>
      <c r="SL141"/>
      <c r="SM141"/>
      <c r="SN141"/>
      <c r="SO141"/>
      <c r="SP141"/>
      <c r="SQ141"/>
      <c r="SR141"/>
      <c r="SS141"/>
      <c r="ST141"/>
      <c r="SU141"/>
      <c r="SV141"/>
      <c r="SW141"/>
      <c r="SX141"/>
      <c r="SY141"/>
      <c r="SZ141"/>
      <c r="TA141"/>
      <c r="TB141"/>
      <c r="TC141"/>
      <c r="TD141"/>
      <c r="TE141"/>
      <c r="TF141"/>
      <c r="TG141"/>
      <c r="TH141"/>
      <c r="TI141"/>
      <c r="TJ141"/>
      <c r="TK141"/>
      <c r="TL141"/>
      <c r="TM141"/>
      <c r="TN141"/>
      <c r="TO141"/>
      <c r="TP141"/>
      <c r="TQ141"/>
      <c r="TR141"/>
      <c r="TS141"/>
      <c r="TT141"/>
      <c r="TU141"/>
      <c r="TV141"/>
      <c r="TW141"/>
      <c r="TX141"/>
      <c r="TY141"/>
      <c r="TZ141"/>
      <c r="UA141"/>
      <c r="UB141"/>
      <c r="UC141"/>
      <c r="UD141"/>
      <c r="UE141"/>
      <c r="UF141"/>
      <c r="UG141"/>
      <c r="UH141"/>
      <c r="UI141"/>
      <c r="UJ141"/>
      <c r="UK141"/>
      <c r="UL141"/>
      <c r="UM141"/>
      <c r="UN141"/>
      <c r="UO141"/>
      <c r="UP141"/>
      <c r="UQ141"/>
      <c r="UR141"/>
      <c r="US141"/>
      <c r="UT141"/>
      <c r="UU141"/>
      <c r="UV141"/>
      <c r="UW141"/>
      <c r="UX141"/>
      <c r="UY141"/>
      <c r="UZ141"/>
      <c r="VA141"/>
      <c r="VB141"/>
      <c r="VC141"/>
      <c r="VD141"/>
      <c r="VE141"/>
      <c r="VF141"/>
      <c r="VG141"/>
      <c r="VH141"/>
      <c r="VI141"/>
      <c r="VJ141"/>
      <c r="VK141"/>
      <c r="VL141"/>
      <c r="VM141"/>
      <c r="VN141"/>
      <c r="VO141"/>
      <c r="VP141"/>
      <c r="VQ141"/>
      <c r="VR141"/>
      <c r="VS141"/>
      <c r="VT141"/>
      <c r="VU141"/>
      <c r="VV141"/>
      <c r="VW141"/>
      <c r="VX141"/>
      <c r="VY141"/>
      <c r="VZ141"/>
      <c r="WA141"/>
      <c r="WB141"/>
      <c r="WC141"/>
      <c r="WD141"/>
      <c r="WE141"/>
      <c r="WF141"/>
      <c r="WG141"/>
      <c r="WH141"/>
      <c r="WI141"/>
      <c r="WJ141"/>
      <c r="WK141"/>
      <c r="WL141"/>
      <c r="WM141"/>
      <c r="WN141"/>
      <c r="WO141"/>
      <c r="WP141"/>
      <c r="WQ141"/>
      <c r="WR141"/>
      <c r="WS141"/>
      <c r="WT141"/>
      <c r="WU141"/>
      <c r="WV141"/>
      <c r="WW141"/>
      <c r="WX141"/>
      <c r="WY141"/>
      <c r="WZ141"/>
      <c r="XA141"/>
      <c r="XB141"/>
      <c r="XC141"/>
      <c r="XD141"/>
      <c r="XE141"/>
      <c r="XF141"/>
      <c r="XG141"/>
      <c r="XH141"/>
      <c r="XI141"/>
      <c r="XJ141"/>
      <c r="XK141"/>
      <c r="XL141"/>
      <c r="XM141"/>
      <c r="XN141"/>
      <c r="XO141"/>
      <c r="XP141"/>
      <c r="XQ141"/>
      <c r="XR141"/>
      <c r="XS141"/>
      <c r="XT141"/>
      <c r="XU141"/>
      <c r="XV141"/>
      <c r="XW141"/>
      <c r="XX141"/>
      <c r="XY141"/>
      <c r="XZ141"/>
      <c r="YA141"/>
      <c r="YB141"/>
      <c r="YC141"/>
      <c r="YD141"/>
      <c r="YE141"/>
      <c r="YF141"/>
      <c r="YG141"/>
      <c r="YH141"/>
      <c r="YI141"/>
      <c r="YJ141"/>
      <c r="YK141"/>
      <c r="YL141"/>
      <c r="YM141"/>
      <c r="YN141"/>
      <c r="YO141"/>
      <c r="YP141"/>
      <c r="YQ141"/>
      <c r="YR141"/>
      <c r="YS141"/>
      <c r="YT141"/>
      <c r="YU141"/>
      <c r="YV141"/>
      <c r="YW141"/>
      <c r="YX141"/>
      <c r="YY141"/>
      <c r="YZ141"/>
      <c r="ZA141"/>
      <c r="ZB141"/>
      <c r="ZC141"/>
      <c r="ZD141"/>
      <c r="ZE141"/>
    </row>
    <row r="142" spans="1:681" s="15" customFormat="1" ht="15" x14ac:dyDescent="0.25">
      <c r="A142" s="23" t="s">
        <v>30</v>
      </c>
      <c r="B142" s="14" t="s">
        <v>124</v>
      </c>
      <c r="C142" s="26"/>
      <c r="D142" s="29">
        <v>0</v>
      </c>
      <c r="E142" s="29">
        <v>0</v>
      </c>
      <c r="F142" s="29">
        <v>0</v>
      </c>
      <c r="G142" s="29">
        <v>0</v>
      </c>
      <c r="H142" s="26">
        <v>0</v>
      </c>
      <c r="I142" s="26">
        <v>0</v>
      </c>
      <c r="J142" s="26">
        <v>0</v>
      </c>
      <c r="K142" s="26">
        <v>0</v>
      </c>
      <c r="L142" s="26">
        <v>0</v>
      </c>
      <c r="M142" s="26">
        <v>1</v>
      </c>
      <c r="N142" s="26">
        <v>1</v>
      </c>
      <c r="O142" s="42">
        <v>1</v>
      </c>
      <c r="P142" s="44">
        <v>1</v>
      </c>
      <c r="Q142" s="47">
        <v>2</v>
      </c>
      <c r="R142" s="50">
        <v>2</v>
      </c>
      <c r="S142" s="51">
        <v>2</v>
      </c>
      <c r="T142" s="26">
        <v>2</v>
      </c>
      <c r="U142" s="53">
        <v>2</v>
      </c>
      <c r="V142" s="54">
        <v>2</v>
      </c>
      <c r="W142" s="55">
        <v>2</v>
      </c>
      <c r="X142" s="56">
        <v>2</v>
      </c>
      <c r="Y142" s="57">
        <v>2</v>
      </c>
      <c r="Z142" s="58">
        <v>2</v>
      </c>
      <c r="AA142" s="59">
        <v>2</v>
      </c>
      <c r="AB142" s="60">
        <v>2</v>
      </c>
      <c r="AC142" s="61">
        <v>3</v>
      </c>
      <c r="AD142" s="63">
        <v>3</v>
      </c>
      <c r="AE142" s="65">
        <v>3</v>
      </c>
      <c r="AF142" s="67">
        <v>3</v>
      </c>
      <c r="AG142" s="69">
        <v>3</v>
      </c>
      <c r="AH142" s="71">
        <v>3</v>
      </c>
      <c r="AI142" s="73">
        <v>3</v>
      </c>
      <c r="AJ142" s="75">
        <v>3</v>
      </c>
      <c r="AK142" s="77">
        <v>4</v>
      </c>
      <c r="AL142" s="79">
        <v>4</v>
      </c>
      <c r="AM142" s="26">
        <v>4</v>
      </c>
      <c r="AN142" s="81">
        <v>4</v>
      </c>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c r="MA142"/>
      <c r="MB142"/>
      <c r="MC142"/>
      <c r="MD142"/>
      <c r="ME142"/>
      <c r="MF142"/>
      <c r="MG142"/>
      <c r="MH142"/>
      <c r="MI142"/>
      <c r="MJ142"/>
      <c r="MK142"/>
      <c r="ML142"/>
      <c r="MM142"/>
      <c r="MN142"/>
      <c r="MO142"/>
      <c r="MP142"/>
      <c r="MQ142"/>
      <c r="MR142"/>
      <c r="MS142"/>
      <c r="MT142"/>
      <c r="MU142"/>
      <c r="MV142"/>
      <c r="MW142"/>
      <c r="MX142"/>
      <c r="MY142"/>
      <c r="MZ142"/>
      <c r="NA142"/>
      <c r="NB142"/>
      <c r="NC142"/>
      <c r="ND142"/>
      <c r="NE142"/>
      <c r="NF142"/>
      <c r="NG142"/>
      <c r="NH142"/>
      <c r="NI142"/>
      <c r="NJ142"/>
      <c r="NK142"/>
      <c r="NL142"/>
      <c r="NM142"/>
      <c r="NN142"/>
      <c r="NO142"/>
      <c r="NP142"/>
      <c r="NQ142"/>
      <c r="NR142"/>
      <c r="NS142"/>
      <c r="NT142"/>
      <c r="NU142"/>
      <c r="NV142"/>
      <c r="NW142"/>
      <c r="NX142"/>
      <c r="NY142"/>
      <c r="NZ142"/>
      <c r="OA142"/>
      <c r="OB142"/>
      <c r="OC142"/>
      <c r="OD142"/>
      <c r="OE142"/>
      <c r="OF142"/>
      <c r="OG142"/>
      <c r="OH142"/>
      <c r="OI142"/>
      <c r="OJ142"/>
      <c r="OK142"/>
      <c r="OL142"/>
      <c r="OM142"/>
      <c r="ON142"/>
      <c r="OO142"/>
      <c r="OP142"/>
      <c r="OQ142"/>
      <c r="OR142"/>
      <c r="OS142"/>
      <c r="OT142"/>
      <c r="OU142"/>
      <c r="OV142"/>
      <c r="OW142"/>
      <c r="OX142"/>
      <c r="OY142"/>
      <c r="OZ142"/>
      <c r="PA142"/>
      <c r="PB142"/>
      <c r="PC142"/>
      <c r="PD142"/>
      <c r="PE142"/>
      <c r="PF142"/>
      <c r="PG142"/>
      <c r="PH142"/>
      <c r="PI142"/>
      <c r="PJ142"/>
      <c r="PK142"/>
      <c r="PL142"/>
      <c r="PM142"/>
      <c r="PN142"/>
      <c r="PO142"/>
      <c r="PP142"/>
      <c r="PQ142"/>
      <c r="PR142"/>
      <c r="PS142"/>
      <c r="PT142"/>
      <c r="PU142"/>
      <c r="PV142"/>
      <c r="PW142"/>
      <c r="PX142"/>
      <c r="PY142"/>
      <c r="PZ142"/>
      <c r="QA142"/>
      <c r="QB142"/>
      <c r="QC142"/>
      <c r="QD142"/>
      <c r="QE142"/>
      <c r="QF142"/>
      <c r="QG142"/>
      <c r="QH142"/>
      <c r="QI142"/>
      <c r="QJ142"/>
      <c r="QK142"/>
      <c r="QL142"/>
      <c r="QM142"/>
      <c r="QN142"/>
      <c r="QO142"/>
      <c r="QP142"/>
      <c r="QQ142"/>
      <c r="QR142"/>
      <c r="QS142"/>
      <c r="QT142"/>
      <c r="QU142"/>
      <c r="QV142"/>
      <c r="QW142"/>
      <c r="QX142"/>
      <c r="QY142"/>
      <c r="QZ142"/>
      <c r="RA142"/>
      <c r="RB142"/>
      <c r="RC142"/>
      <c r="RD142"/>
      <c r="RE142"/>
      <c r="RF142"/>
      <c r="RG142"/>
      <c r="RH142"/>
      <c r="RI142"/>
      <c r="RJ142"/>
      <c r="RK142"/>
      <c r="RL142"/>
      <c r="RM142"/>
      <c r="RN142"/>
      <c r="RO142"/>
      <c r="RP142"/>
      <c r="RQ142"/>
      <c r="RR142"/>
      <c r="RS142"/>
      <c r="RT142"/>
      <c r="RU142"/>
      <c r="RV142"/>
      <c r="RW142"/>
      <c r="RX142"/>
      <c r="RY142"/>
      <c r="RZ142"/>
      <c r="SA142"/>
      <c r="SB142"/>
      <c r="SC142"/>
      <c r="SD142"/>
      <c r="SE142"/>
      <c r="SF142"/>
      <c r="SG142"/>
      <c r="SH142"/>
      <c r="SI142"/>
      <c r="SJ142"/>
      <c r="SK142"/>
      <c r="SL142"/>
      <c r="SM142"/>
      <c r="SN142"/>
      <c r="SO142"/>
      <c r="SP142"/>
      <c r="SQ142"/>
      <c r="SR142"/>
      <c r="SS142"/>
      <c r="ST142"/>
      <c r="SU142"/>
      <c r="SV142"/>
      <c r="SW142"/>
      <c r="SX142"/>
      <c r="SY142"/>
      <c r="SZ142"/>
      <c r="TA142"/>
      <c r="TB142"/>
      <c r="TC142"/>
      <c r="TD142"/>
      <c r="TE142"/>
      <c r="TF142"/>
      <c r="TG142"/>
      <c r="TH142"/>
      <c r="TI142"/>
      <c r="TJ142"/>
      <c r="TK142"/>
      <c r="TL142"/>
      <c r="TM142"/>
      <c r="TN142"/>
      <c r="TO142"/>
      <c r="TP142"/>
      <c r="TQ142"/>
      <c r="TR142"/>
      <c r="TS142"/>
      <c r="TT142"/>
      <c r="TU142"/>
      <c r="TV142"/>
      <c r="TW142"/>
      <c r="TX142"/>
      <c r="TY142"/>
      <c r="TZ142"/>
      <c r="UA142"/>
      <c r="UB142"/>
      <c r="UC142"/>
      <c r="UD142"/>
      <c r="UE142"/>
      <c r="UF142"/>
      <c r="UG142"/>
      <c r="UH142"/>
      <c r="UI142"/>
      <c r="UJ142"/>
      <c r="UK142"/>
      <c r="UL142"/>
      <c r="UM142"/>
      <c r="UN142"/>
      <c r="UO142"/>
      <c r="UP142"/>
      <c r="UQ142"/>
      <c r="UR142"/>
      <c r="US142"/>
      <c r="UT142"/>
      <c r="UU142"/>
      <c r="UV142"/>
      <c r="UW142"/>
      <c r="UX142"/>
      <c r="UY142"/>
      <c r="UZ142"/>
      <c r="VA142"/>
      <c r="VB142"/>
      <c r="VC142"/>
      <c r="VD142"/>
      <c r="VE142"/>
      <c r="VF142"/>
      <c r="VG142"/>
      <c r="VH142"/>
      <c r="VI142"/>
      <c r="VJ142"/>
      <c r="VK142"/>
      <c r="VL142"/>
      <c r="VM142"/>
      <c r="VN142"/>
      <c r="VO142"/>
      <c r="VP142"/>
      <c r="VQ142"/>
      <c r="VR142"/>
      <c r="VS142"/>
      <c r="VT142"/>
      <c r="VU142"/>
      <c r="VV142"/>
      <c r="VW142"/>
      <c r="VX142"/>
      <c r="VY142"/>
      <c r="VZ142"/>
      <c r="WA142"/>
      <c r="WB142"/>
      <c r="WC142"/>
      <c r="WD142"/>
      <c r="WE142"/>
      <c r="WF142"/>
      <c r="WG142"/>
      <c r="WH142"/>
      <c r="WI142"/>
      <c r="WJ142"/>
      <c r="WK142"/>
      <c r="WL142"/>
      <c r="WM142"/>
      <c r="WN142"/>
      <c r="WO142"/>
      <c r="WP142"/>
      <c r="WQ142"/>
      <c r="WR142"/>
      <c r="WS142"/>
      <c r="WT142"/>
      <c r="WU142"/>
      <c r="WV142"/>
      <c r="WW142"/>
      <c r="WX142"/>
      <c r="WY142"/>
      <c r="WZ142"/>
      <c r="XA142"/>
      <c r="XB142"/>
      <c r="XC142"/>
      <c r="XD142"/>
      <c r="XE142"/>
      <c r="XF142"/>
      <c r="XG142"/>
      <c r="XH142"/>
      <c r="XI142"/>
      <c r="XJ142"/>
      <c r="XK142"/>
      <c r="XL142"/>
      <c r="XM142"/>
      <c r="XN142"/>
      <c r="XO142"/>
      <c r="XP142"/>
      <c r="XQ142"/>
      <c r="XR142"/>
      <c r="XS142"/>
      <c r="XT142"/>
      <c r="XU142"/>
      <c r="XV142"/>
      <c r="XW142"/>
      <c r="XX142"/>
      <c r="XY142"/>
      <c r="XZ142"/>
      <c r="YA142"/>
      <c r="YB142"/>
      <c r="YC142"/>
      <c r="YD142"/>
      <c r="YE142"/>
      <c r="YF142"/>
      <c r="YG142"/>
      <c r="YH142"/>
      <c r="YI142"/>
      <c r="YJ142"/>
      <c r="YK142"/>
      <c r="YL142"/>
      <c r="YM142"/>
      <c r="YN142"/>
      <c r="YO142"/>
      <c r="YP142"/>
      <c r="YQ142"/>
      <c r="YR142"/>
      <c r="YS142"/>
      <c r="YT142"/>
      <c r="YU142"/>
      <c r="YV142"/>
      <c r="YW142"/>
      <c r="YX142"/>
      <c r="YY142"/>
      <c r="YZ142"/>
      <c r="ZA142"/>
      <c r="ZB142"/>
      <c r="ZC142"/>
      <c r="ZD142"/>
      <c r="ZE142"/>
    </row>
    <row r="143" spans="1:681" s="15" customFormat="1" ht="15" x14ac:dyDescent="0.25">
      <c r="A143" s="23" t="s">
        <v>30</v>
      </c>
      <c r="B143" s="14" t="s">
        <v>125</v>
      </c>
      <c r="C143" s="26"/>
      <c r="D143" s="29">
        <v>0</v>
      </c>
      <c r="E143" s="29">
        <v>2</v>
      </c>
      <c r="F143" s="29">
        <v>2</v>
      </c>
      <c r="G143" s="29">
        <v>2</v>
      </c>
      <c r="H143" s="26">
        <v>2</v>
      </c>
      <c r="I143" s="26">
        <v>2</v>
      </c>
      <c r="J143" s="26">
        <v>2</v>
      </c>
      <c r="K143" s="26">
        <v>2</v>
      </c>
      <c r="L143" s="26">
        <v>2</v>
      </c>
      <c r="M143" s="26">
        <v>2</v>
      </c>
      <c r="N143" s="26">
        <v>2</v>
      </c>
      <c r="O143" s="42">
        <v>2</v>
      </c>
      <c r="P143" s="44">
        <v>2</v>
      </c>
      <c r="Q143" s="47">
        <v>2</v>
      </c>
      <c r="R143" s="50">
        <v>2</v>
      </c>
      <c r="S143" s="51">
        <v>2</v>
      </c>
      <c r="T143" s="26">
        <v>2</v>
      </c>
      <c r="U143" s="53">
        <v>2</v>
      </c>
      <c r="V143" s="54">
        <v>2</v>
      </c>
      <c r="W143" s="55">
        <v>2</v>
      </c>
      <c r="X143" s="56">
        <v>3</v>
      </c>
      <c r="Y143" s="57">
        <v>3</v>
      </c>
      <c r="Z143" s="58">
        <v>3</v>
      </c>
      <c r="AA143" s="59">
        <v>3</v>
      </c>
      <c r="AB143" s="60">
        <v>3</v>
      </c>
      <c r="AC143" s="61">
        <v>3</v>
      </c>
      <c r="AD143" s="63">
        <v>3</v>
      </c>
      <c r="AE143" s="65">
        <v>3</v>
      </c>
      <c r="AF143" s="67">
        <v>3</v>
      </c>
      <c r="AG143" s="69">
        <v>3</v>
      </c>
      <c r="AH143" s="71">
        <v>3</v>
      </c>
      <c r="AI143" s="73">
        <v>3</v>
      </c>
      <c r="AJ143" s="75">
        <v>3</v>
      </c>
      <c r="AK143" s="77">
        <v>3</v>
      </c>
      <c r="AL143" s="79">
        <v>3</v>
      </c>
      <c r="AM143" s="26">
        <v>4</v>
      </c>
      <c r="AN143" s="81">
        <v>4</v>
      </c>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c r="MA143"/>
      <c r="MB143"/>
      <c r="MC143"/>
      <c r="MD143"/>
      <c r="ME143"/>
      <c r="MF143"/>
      <c r="MG143"/>
      <c r="MH143"/>
      <c r="MI143"/>
      <c r="MJ143"/>
      <c r="MK143"/>
      <c r="ML143"/>
      <c r="MM143"/>
      <c r="MN143"/>
      <c r="MO143"/>
      <c r="MP143"/>
      <c r="MQ143"/>
      <c r="MR143"/>
      <c r="MS143"/>
      <c r="MT143"/>
      <c r="MU143"/>
      <c r="MV143"/>
      <c r="MW143"/>
      <c r="MX143"/>
      <c r="MY143"/>
      <c r="MZ143"/>
      <c r="NA143"/>
      <c r="NB143"/>
      <c r="NC143"/>
      <c r="ND143"/>
      <c r="NE143"/>
      <c r="NF143"/>
      <c r="NG143"/>
      <c r="NH143"/>
      <c r="NI143"/>
      <c r="NJ143"/>
      <c r="NK143"/>
      <c r="NL143"/>
      <c r="NM143"/>
      <c r="NN143"/>
      <c r="NO143"/>
      <c r="NP143"/>
      <c r="NQ143"/>
      <c r="NR143"/>
      <c r="NS143"/>
      <c r="NT143"/>
      <c r="NU143"/>
      <c r="NV143"/>
      <c r="NW143"/>
      <c r="NX143"/>
      <c r="NY143"/>
      <c r="NZ143"/>
      <c r="OA143"/>
      <c r="OB143"/>
      <c r="OC143"/>
      <c r="OD143"/>
      <c r="OE143"/>
      <c r="OF143"/>
      <c r="OG143"/>
      <c r="OH143"/>
      <c r="OI143"/>
      <c r="OJ143"/>
      <c r="OK143"/>
      <c r="OL143"/>
      <c r="OM143"/>
      <c r="ON143"/>
      <c r="OO143"/>
      <c r="OP143"/>
      <c r="OQ143"/>
      <c r="OR143"/>
      <c r="OS143"/>
      <c r="OT143"/>
      <c r="OU143"/>
      <c r="OV143"/>
      <c r="OW143"/>
      <c r="OX143"/>
      <c r="OY143"/>
      <c r="OZ143"/>
      <c r="PA143"/>
      <c r="PB143"/>
      <c r="PC143"/>
      <c r="PD143"/>
      <c r="PE143"/>
      <c r="PF143"/>
      <c r="PG143"/>
      <c r="PH143"/>
      <c r="PI143"/>
      <c r="PJ143"/>
      <c r="PK143"/>
      <c r="PL143"/>
      <c r="PM143"/>
      <c r="PN143"/>
      <c r="PO143"/>
      <c r="PP143"/>
      <c r="PQ143"/>
      <c r="PR143"/>
      <c r="PS143"/>
      <c r="PT143"/>
      <c r="PU143"/>
      <c r="PV143"/>
      <c r="PW143"/>
      <c r="PX143"/>
      <c r="PY143"/>
      <c r="PZ143"/>
      <c r="QA143"/>
      <c r="QB143"/>
      <c r="QC143"/>
      <c r="QD143"/>
      <c r="QE143"/>
      <c r="QF143"/>
      <c r="QG143"/>
      <c r="QH143"/>
      <c r="QI143"/>
      <c r="QJ143"/>
      <c r="QK143"/>
      <c r="QL143"/>
      <c r="QM143"/>
      <c r="QN143"/>
      <c r="QO143"/>
      <c r="QP143"/>
      <c r="QQ143"/>
      <c r="QR143"/>
      <c r="QS143"/>
      <c r="QT143"/>
      <c r="QU143"/>
      <c r="QV143"/>
      <c r="QW143"/>
      <c r="QX143"/>
      <c r="QY143"/>
      <c r="QZ143"/>
      <c r="RA143"/>
      <c r="RB143"/>
      <c r="RC143"/>
      <c r="RD143"/>
      <c r="RE143"/>
      <c r="RF143"/>
      <c r="RG143"/>
      <c r="RH143"/>
      <c r="RI143"/>
      <c r="RJ143"/>
      <c r="RK143"/>
      <c r="RL143"/>
      <c r="RM143"/>
      <c r="RN143"/>
      <c r="RO143"/>
      <c r="RP143"/>
      <c r="RQ143"/>
      <c r="RR143"/>
      <c r="RS143"/>
      <c r="RT143"/>
      <c r="RU143"/>
      <c r="RV143"/>
      <c r="RW143"/>
      <c r="RX143"/>
      <c r="RY143"/>
      <c r="RZ143"/>
      <c r="SA143"/>
      <c r="SB143"/>
      <c r="SC143"/>
      <c r="SD143"/>
      <c r="SE143"/>
      <c r="SF143"/>
      <c r="SG143"/>
      <c r="SH143"/>
      <c r="SI143"/>
      <c r="SJ143"/>
      <c r="SK143"/>
      <c r="SL143"/>
      <c r="SM143"/>
      <c r="SN143"/>
      <c r="SO143"/>
      <c r="SP143"/>
      <c r="SQ143"/>
      <c r="SR143"/>
      <c r="SS143"/>
      <c r="ST143"/>
      <c r="SU143"/>
      <c r="SV143"/>
      <c r="SW143"/>
      <c r="SX143"/>
      <c r="SY143"/>
      <c r="SZ143"/>
      <c r="TA143"/>
      <c r="TB143"/>
      <c r="TC143"/>
      <c r="TD143"/>
      <c r="TE143"/>
      <c r="TF143"/>
      <c r="TG143"/>
      <c r="TH143"/>
      <c r="TI143"/>
      <c r="TJ143"/>
      <c r="TK143"/>
      <c r="TL143"/>
      <c r="TM143"/>
      <c r="TN143"/>
      <c r="TO143"/>
      <c r="TP143"/>
      <c r="TQ143"/>
      <c r="TR143"/>
      <c r="TS143"/>
      <c r="TT143"/>
      <c r="TU143"/>
      <c r="TV143"/>
      <c r="TW143"/>
      <c r="TX143"/>
      <c r="TY143"/>
      <c r="TZ143"/>
      <c r="UA143"/>
      <c r="UB143"/>
      <c r="UC143"/>
      <c r="UD143"/>
      <c r="UE143"/>
      <c r="UF143"/>
      <c r="UG143"/>
      <c r="UH143"/>
      <c r="UI143"/>
      <c r="UJ143"/>
      <c r="UK143"/>
      <c r="UL143"/>
      <c r="UM143"/>
      <c r="UN143"/>
      <c r="UO143"/>
      <c r="UP143"/>
      <c r="UQ143"/>
      <c r="UR143"/>
      <c r="US143"/>
      <c r="UT143"/>
      <c r="UU143"/>
      <c r="UV143"/>
      <c r="UW143"/>
      <c r="UX143"/>
      <c r="UY143"/>
      <c r="UZ143"/>
      <c r="VA143"/>
      <c r="VB143"/>
      <c r="VC143"/>
      <c r="VD143"/>
      <c r="VE143"/>
      <c r="VF143"/>
      <c r="VG143"/>
      <c r="VH143"/>
      <c r="VI143"/>
      <c r="VJ143"/>
      <c r="VK143"/>
      <c r="VL143"/>
      <c r="VM143"/>
      <c r="VN143"/>
      <c r="VO143"/>
      <c r="VP143"/>
      <c r="VQ143"/>
      <c r="VR143"/>
      <c r="VS143"/>
      <c r="VT143"/>
      <c r="VU143"/>
      <c r="VV143"/>
      <c r="VW143"/>
      <c r="VX143"/>
      <c r="VY143"/>
      <c r="VZ143"/>
      <c r="WA143"/>
      <c r="WB143"/>
      <c r="WC143"/>
      <c r="WD143"/>
      <c r="WE143"/>
      <c r="WF143"/>
      <c r="WG143"/>
      <c r="WH143"/>
      <c r="WI143"/>
      <c r="WJ143"/>
      <c r="WK143"/>
      <c r="WL143"/>
      <c r="WM143"/>
      <c r="WN143"/>
      <c r="WO143"/>
      <c r="WP143"/>
      <c r="WQ143"/>
      <c r="WR143"/>
      <c r="WS143"/>
      <c r="WT143"/>
      <c r="WU143"/>
      <c r="WV143"/>
      <c r="WW143"/>
      <c r="WX143"/>
      <c r="WY143"/>
      <c r="WZ143"/>
      <c r="XA143"/>
      <c r="XB143"/>
      <c r="XC143"/>
      <c r="XD143"/>
      <c r="XE143"/>
      <c r="XF143"/>
      <c r="XG143"/>
      <c r="XH143"/>
      <c r="XI143"/>
      <c r="XJ143"/>
      <c r="XK143"/>
      <c r="XL143"/>
      <c r="XM143"/>
      <c r="XN143"/>
      <c r="XO143"/>
      <c r="XP143"/>
      <c r="XQ143"/>
      <c r="XR143"/>
      <c r="XS143"/>
      <c r="XT143"/>
      <c r="XU143"/>
      <c r="XV143"/>
      <c r="XW143"/>
      <c r="XX143"/>
      <c r="XY143"/>
      <c r="XZ143"/>
      <c r="YA143"/>
      <c r="YB143"/>
      <c r="YC143"/>
      <c r="YD143"/>
      <c r="YE143"/>
      <c r="YF143"/>
      <c r="YG143"/>
      <c r="YH143"/>
      <c r="YI143"/>
      <c r="YJ143"/>
      <c r="YK143"/>
      <c r="YL143"/>
      <c r="YM143"/>
      <c r="YN143"/>
      <c r="YO143"/>
      <c r="YP143"/>
      <c r="YQ143"/>
      <c r="YR143"/>
      <c r="YS143"/>
      <c r="YT143"/>
      <c r="YU143"/>
      <c r="YV143"/>
      <c r="YW143"/>
      <c r="YX143"/>
      <c r="YY143"/>
      <c r="YZ143"/>
      <c r="ZA143"/>
      <c r="ZB143"/>
      <c r="ZC143"/>
      <c r="ZD143"/>
      <c r="ZE143"/>
    </row>
    <row r="144" spans="1:681" s="15" customFormat="1" ht="15" x14ac:dyDescent="0.25">
      <c r="A144" s="23" t="s">
        <v>31</v>
      </c>
      <c r="B144" s="14" t="s">
        <v>126</v>
      </c>
      <c r="C144" s="26"/>
      <c r="D144" s="29">
        <v>0</v>
      </c>
      <c r="E144" s="29">
        <v>5</v>
      </c>
      <c r="F144" s="29">
        <v>2</v>
      </c>
      <c r="G144" s="29">
        <v>2</v>
      </c>
      <c r="H144" s="26">
        <v>5</v>
      </c>
      <c r="I144" s="26">
        <v>5</v>
      </c>
      <c r="J144" s="26">
        <v>5</v>
      </c>
      <c r="K144" s="26">
        <v>5</v>
      </c>
      <c r="L144" s="26">
        <v>5</v>
      </c>
      <c r="M144" s="26">
        <v>5</v>
      </c>
      <c r="N144" s="26">
        <v>5</v>
      </c>
      <c r="O144" s="42">
        <v>5</v>
      </c>
      <c r="P144" s="44">
        <v>5</v>
      </c>
      <c r="Q144" s="47">
        <v>5</v>
      </c>
      <c r="R144" s="50">
        <v>5</v>
      </c>
      <c r="S144" s="51">
        <v>5</v>
      </c>
      <c r="T144" s="26">
        <v>5</v>
      </c>
      <c r="U144" s="53">
        <v>5</v>
      </c>
      <c r="V144" s="54">
        <v>5</v>
      </c>
      <c r="W144" s="55">
        <v>5</v>
      </c>
      <c r="X144" s="56">
        <v>5</v>
      </c>
      <c r="Y144" s="57">
        <v>5</v>
      </c>
      <c r="Z144" s="58">
        <v>5</v>
      </c>
      <c r="AA144" s="59">
        <v>5</v>
      </c>
      <c r="AB144" s="60">
        <v>6</v>
      </c>
      <c r="AC144" s="61">
        <v>6</v>
      </c>
      <c r="AD144" s="63">
        <v>7</v>
      </c>
      <c r="AE144" s="65">
        <v>7</v>
      </c>
      <c r="AF144" s="67">
        <v>7</v>
      </c>
      <c r="AG144" s="69">
        <v>7</v>
      </c>
      <c r="AH144" s="71">
        <v>7</v>
      </c>
      <c r="AI144" s="73">
        <v>7</v>
      </c>
      <c r="AJ144" s="75">
        <v>7</v>
      </c>
      <c r="AK144" s="77">
        <v>7</v>
      </c>
      <c r="AL144" s="79">
        <v>7</v>
      </c>
      <c r="AM144" s="26">
        <v>7</v>
      </c>
      <c r="AN144" s="81">
        <v>7</v>
      </c>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c r="MA144"/>
      <c r="MB144"/>
      <c r="MC144"/>
      <c r="MD144"/>
      <c r="ME144"/>
      <c r="MF144"/>
      <c r="MG144"/>
      <c r="MH144"/>
      <c r="MI144"/>
      <c r="MJ144"/>
      <c r="MK144"/>
      <c r="ML144"/>
      <c r="MM144"/>
      <c r="MN144"/>
      <c r="MO144"/>
      <c r="MP144"/>
      <c r="MQ144"/>
      <c r="MR144"/>
      <c r="MS144"/>
      <c r="MT144"/>
      <c r="MU144"/>
      <c r="MV144"/>
      <c r="MW144"/>
      <c r="MX144"/>
      <c r="MY144"/>
      <c r="MZ144"/>
      <c r="NA144"/>
      <c r="NB144"/>
      <c r="NC144"/>
      <c r="ND144"/>
      <c r="NE144"/>
      <c r="NF144"/>
      <c r="NG144"/>
      <c r="NH144"/>
      <c r="NI144"/>
      <c r="NJ144"/>
      <c r="NK144"/>
      <c r="NL144"/>
      <c r="NM144"/>
      <c r="NN144"/>
      <c r="NO144"/>
      <c r="NP144"/>
      <c r="NQ144"/>
      <c r="NR144"/>
      <c r="NS144"/>
      <c r="NT144"/>
      <c r="NU144"/>
      <c r="NV144"/>
      <c r="NW144"/>
      <c r="NX144"/>
      <c r="NY144"/>
      <c r="NZ144"/>
      <c r="OA144"/>
      <c r="OB144"/>
      <c r="OC144"/>
      <c r="OD144"/>
      <c r="OE144"/>
      <c r="OF144"/>
      <c r="OG144"/>
      <c r="OH144"/>
      <c r="OI144"/>
      <c r="OJ144"/>
      <c r="OK144"/>
      <c r="OL144"/>
      <c r="OM144"/>
      <c r="ON144"/>
      <c r="OO144"/>
      <c r="OP144"/>
      <c r="OQ144"/>
      <c r="OR144"/>
      <c r="OS144"/>
      <c r="OT144"/>
      <c r="OU144"/>
      <c r="OV144"/>
      <c r="OW144"/>
      <c r="OX144"/>
      <c r="OY144"/>
      <c r="OZ144"/>
      <c r="PA144"/>
      <c r="PB144"/>
      <c r="PC144"/>
      <c r="PD144"/>
      <c r="PE144"/>
      <c r="PF144"/>
      <c r="PG144"/>
      <c r="PH144"/>
      <c r="PI144"/>
      <c r="PJ144"/>
      <c r="PK144"/>
      <c r="PL144"/>
      <c r="PM144"/>
      <c r="PN144"/>
      <c r="PO144"/>
      <c r="PP144"/>
      <c r="PQ144"/>
      <c r="PR144"/>
      <c r="PS144"/>
      <c r="PT144"/>
      <c r="PU144"/>
      <c r="PV144"/>
      <c r="PW144"/>
      <c r="PX144"/>
      <c r="PY144"/>
      <c r="PZ144"/>
      <c r="QA144"/>
      <c r="QB144"/>
      <c r="QC144"/>
      <c r="QD144"/>
      <c r="QE144"/>
      <c r="QF144"/>
      <c r="QG144"/>
      <c r="QH144"/>
      <c r="QI144"/>
      <c r="QJ144"/>
      <c r="QK144"/>
      <c r="QL144"/>
      <c r="QM144"/>
      <c r="QN144"/>
      <c r="QO144"/>
      <c r="QP144"/>
      <c r="QQ144"/>
      <c r="QR144"/>
      <c r="QS144"/>
      <c r="QT144"/>
      <c r="QU144"/>
      <c r="QV144"/>
      <c r="QW144"/>
      <c r="QX144"/>
      <c r="QY144"/>
      <c r="QZ144"/>
      <c r="RA144"/>
      <c r="RB144"/>
      <c r="RC144"/>
      <c r="RD144"/>
      <c r="RE144"/>
      <c r="RF144"/>
      <c r="RG144"/>
      <c r="RH144"/>
      <c r="RI144"/>
      <c r="RJ144"/>
      <c r="RK144"/>
      <c r="RL144"/>
      <c r="RM144"/>
      <c r="RN144"/>
      <c r="RO144"/>
      <c r="RP144"/>
      <c r="RQ144"/>
      <c r="RR144"/>
      <c r="RS144"/>
      <c r="RT144"/>
      <c r="RU144"/>
      <c r="RV144"/>
      <c r="RW144"/>
      <c r="RX144"/>
      <c r="RY144"/>
      <c r="RZ144"/>
      <c r="SA144"/>
      <c r="SB144"/>
      <c r="SC144"/>
      <c r="SD144"/>
      <c r="SE144"/>
      <c r="SF144"/>
      <c r="SG144"/>
      <c r="SH144"/>
      <c r="SI144"/>
      <c r="SJ144"/>
      <c r="SK144"/>
      <c r="SL144"/>
      <c r="SM144"/>
      <c r="SN144"/>
      <c r="SO144"/>
      <c r="SP144"/>
      <c r="SQ144"/>
      <c r="SR144"/>
      <c r="SS144"/>
      <c r="ST144"/>
      <c r="SU144"/>
      <c r="SV144"/>
      <c r="SW144"/>
      <c r="SX144"/>
      <c r="SY144"/>
      <c r="SZ144"/>
      <c r="TA144"/>
      <c r="TB144"/>
      <c r="TC144"/>
      <c r="TD144"/>
      <c r="TE144"/>
      <c r="TF144"/>
      <c r="TG144"/>
      <c r="TH144"/>
      <c r="TI144"/>
      <c r="TJ144"/>
      <c r="TK144"/>
      <c r="TL144"/>
      <c r="TM144"/>
      <c r="TN144"/>
      <c r="TO144"/>
      <c r="TP144"/>
      <c r="TQ144"/>
      <c r="TR144"/>
      <c r="TS144"/>
      <c r="TT144"/>
      <c r="TU144"/>
      <c r="TV144"/>
      <c r="TW144"/>
      <c r="TX144"/>
      <c r="TY144"/>
      <c r="TZ144"/>
      <c r="UA144"/>
      <c r="UB144"/>
      <c r="UC144"/>
      <c r="UD144"/>
      <c r="UE144"/>
      <c r="UF144"/>
      <c r="UG144"/>
      <c r="UH144"/>
      <c r="UI144"/>
      <c r="UJ144"/>
      <c r="UK144"/>
      <c r="UL144"/>
      <c r="UM144"/>
      <c r="UN144"/>
      <c r="UO144"/>
      <c r="UP144"/>
      <c r="UQ144"/>
      <c r="UR144"/>
      <c r="US144"/>
      <c r="UT144"/>
      <c r="UU144"/>
      <c r="UV144"/>
      <c r="UW144"/>
      <c r="UX144"/>
      <c r="UY144"/>
      <c r="UZ144"/>
      <c r="VA144"/>
      <c r="VB144"/>
      <c r="VC144"/>
      <c r="VD144"/>
      <c r="VE144"/>
      <c r="VF144"/>
      <c r="VG144"/>
      <c r="VH144"/>
      <c r="VI144"/>
      <c r="VJ144"/>
      <c r="VK144"/>
      <c r="VL144"/>
      <c r="VM144"/>
      <c r="VN144"/>
      <c r="VO144"/>
      <c r="VP144"/>
      <c r="VQ144"/>
      <c r="VR144"/>
      <c r="VS144"/>
      <c r="VT144"/>
      <c r="VU144"/>
      <c r="VV144"/>
      <c r="VW144"/>
      <c r="VX144"/>
      <c r="VY144"/>
      <c r="VZ144"/>
      <c r="WA144"/>
      <c r="WB144"/>
      <c r="WC144"/>
      <c r="WD144"/>
      <c r="WE144"/>
      <c r="WF144"/>
      <c r="WG144"/>
      <c r="WH144"/>
      <c r="WI144"/>
      <c r="WJ144"/>
      <c r="WK144"/>
      <c r="WL144"/>
      <c r="WM144"/>
      <c r="WN144"/>
      <c r="WO144"/>
      <c r="WP144"/>
      <c r="WQ144"/>
      <c r="WR144"/>
      <c r="WS144"/>
      <c r="WT144"/>
      <c r="WU144"/>
      <c r="WV144"/>
      <c r="WW144"/>
      <c r="WX144"/>
      <c r="WY144"/>
      <c r="WZ144"/>
      <c r="XA144"/>
      <c r="XB144"/>
      <c r="XC144"/>
      <c r="XD144"/>
      <c r="XE144"/>
      <c r="XF144"/>
      <c r="XG144"/>
      <c r="XH144"/>
      <c r="XI144"/>
      <c r="XJ144"/>
      <c r="XK144"/>
      <c r="XL144"/>
      <c r="XM144"/>
      <c r="XN144"/>
      <c r="XO144"/>
      <c r="XP144"/>
      <c r="XQ144"/>
      <c r="XR144"/>
      <c r="XS144"/>
      <c r="XT144"/>
      <c r="XU144"/>
      <c r="XV144"/>
      <c r="XW144"/>
      <c r="XX144"/>
      <c r="XY144"/>
      <c r="XZ144"/>
      <c r="YA144"/>
      <c r="YB144"/>
      <c r="YC144"/>
      <c r="YD144"/>
      <c r="YE144"/>
      <c r="YF144"/>
      <c r="YG144"/>
      <c r="YH144"/>
      <c r="YI144"/>
      <c r="YJ144"/>
      <c r="YK144"/>
      <c r="YL144"/>
      <c r="YM144"/>
      <c r="YN144"/>
      <c r="YO144"/>
      <c r="YP144"/>
      <c r="YQ144"/>
      <c r="YR144"/>
      <c r="YS144"/>
      <c r="YT144"/>
      <c r="YU144"/>
      <c r="YV144"/>
      <c r="YW144"/>
      <c r="YX144"/>
      <c r="YY144"/>
      <c r="YZ144"/>
      <c r="ZA144"/>
      <c r="ZB144"/>
      <c r="ZC144"/>
      <c r="ZD144"/>
      <c r="ZE144"/>
    </row>
    <row r="145" spans="1:681" s="15" customFormat="1" ht="15" x14ac:dyDescent="0.25">
      <c r="A145" s="23" t="s">
        <v>35</v>
      </c>
      <c r="B145" s="14" t="s">
        <v>127</v>
      </c>
      <c r="C145" s="26"/>
      <c r="D145" s="29">
        <v>0</v>
      </c>
      <c r="E145" s="29">
        <v>2</v>
      </c>
      <c r="F145" s="29">
        <v>2</v>
      </c>
      <c r="G145" s="29">
        <v>2</v>
      </c>
      <c r="H145" s="26">
        <v>2</v>
      </c>
      <c r="I145" s="26">
        <v>2</v>
      </c>
      <c r="J145" s="26">
        <v>2</v>
      </c>
      <c r="K145" s="26">
        <v>2</v>
      </c>
      <c r="L145" s="26">
        <v>2</v>
      </c>
      <c r="M145" s="26">
        <v>2</v>
      </c>
      <c r="N145" s="26">
        <v>2</v>
      </c>
      <c r="O145" s="42">
        <v>2</v>
      </c>
      <c r="P145" s="44">
        <v>2</v>
      </c>
      <c r="Q145" s="47">
        <v>2</v>
      </c>
      <c r="R145" s="50">
        <v>2</v>
      </c>
      <c r="S145" s="51">
        <v>3</v>
      </c>
      <c r="T145" s="26">
        <v>3</v>
      </c>
      <c r="U145" s="53">
        <v>3</v>
      </c>
      <c r="V145" s="54">
        <v>4</v>
      </c>
      <c r="W145" s="55">
        <v>4</v>
      </c>
      <c r="X145" s="56">
        <v>4</v>
      </c>
      <c r="Y145" s="57">
        <v>4</v>
      </c>
      <c r="Z145" s="58">
        <v>4</v>
      </c>
      <c r="AA145" s="59">
        <v>5</v>
      </c>
      <c r="AB145" s="60">
        <v>6</v>
      </c>
      <c r="AC145" s="61">
        <v>6</v>
      </c>
      <c r="AD145" s="63">
        <v>8</v>
      </c>
      <c r="AE145" s="65">
        <v>8</v>
      </c>
      <c r="AF145" s="67">
        <v>8</v>
      </c>
      <c r="AG145" s="69">
        <v>8</v>
      </c>
      <c r="AH145" s="71">
        <v>8</v>
      </c>
      <c r="AI145" s="73">
        <v>8</v>
      </c>
      <c r="AJ145" s="75">
        <v>8</v>
      </c>
      <c r="AK145" s="77">
        <v>8</v>
      </c>
      <c r="AL145" s="79">
        <v>8</v>
      </c>
      <c r="AM145" s="26">
        <v>8</v>
      </c>
      <c r="AN145" s="81">
        <v>8</v>
      </c>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c r="RX145"/>
      <c r="RY145"/>
      <c r="RZ145"/>
      <c r="SA145"/>
      <c r="SB145"/>
      <c r="SC145"/>
      <c r="SD145"/>
      <c r="SE145"/>
      <c r="SF145"/>
      <c r="SG145"/>
      <c r="SH145"/>
      <c r="SI145"/>
      <c r="SJ145"/>
      <c r="SK145"/>
      <c r="SL145"/>
      <c r="SM145"/>
      <c r="SN145"/>
      <c r="SO145"/>
      <c r="SP145"/>
      <c r="SQ145"/>
      <c r="SR145"/>
      <c r="SS145"/>
      <c r="ST145"/>
      <c r="SU145"/>
      <c r="SV145"/>
      <c r="SW145"/>
      <c r="SX145"/>
      <c r="SY145"/>
      <c r="SZ145"/>
      <c r="TA145"/>
      <c r="TB145"/>
      <c r="TC145"/>
      <c r="TD145"/>
      <c r="TE145"/>
      <c r="TF145"/>
      <c r="TG145"/>
      <c r="TH145"/>
      <c r="TI145"/>
      <c r="TJ145"/>
      <c r="TK145"/>
      <c r="TL145"/>
      <c r="TM145"/>
      <c r="TN145"/>
      <c r="TO145"/>
      <c r="TP145"/>
      <c r="TQ145"/>
      <c r="TR145"/>
      <c r="TS145"/>
      <c r="TT145"/>
      <c r="TU145"/>
      <c r="TV145"/>
      <c r="TW145"/>
      <c r="TX145"/>
      <c r="TY145"/>
      <c r="TZ145"/>
      <c r="UA145"/>
      <c r="UB145"/>
      <c r="UC145"/>
      <c r="UD145"/>
      <c r="UE145"/>
      <c r="UF145"/>
      <c r="UG145"/>
      <c r="UH145"/>
      <c r="UI145"/>
      <c r="UJ145"/>
      <c r="UK145"/>
      <c r="UL145"/>
      <c r="UM145"/>
      <c r="UN145"/>
      <c r="UO145"/>
      <c r="UP145"/>
      <c r="UQ145"/>
      <c r="UR145"/>
      <c r="US145"/>
      <c r="UT145"/>
      <c r="UU145"/>
      <c r="UV145"/>
      <c r="UW145"/>
      <c r="UX145"/>
      <c r="UY145"/>
      <c r="UZ145"/>
      <c r="VA145"/>
      <c r="VB145"/>
      <c r="VC145"/>
      <c r="VD145"/>
      <c r="VE145"/>
      <c r="VF145"/>
      <c r="VG145"/>
      <c r="VH145"/>
      <c r="VI145"/>
      <c r="VJ145"/>
      <c r="VK145"/>
      <c r="VL145"/>
      <c r="VM145"/>
      <c r="VN145"/>
      <c r="VO145"/>
      <c r="VP145"/>
      <c r="VQ145"/>
      <c r="VR145"/>
      <c r="VS145"/>
      <c r="VT145"/>
      <c r="VU145"/>
      <c r="VV145"/>
      <c r="VW145"/>
      <c r="VX145"/>
      <c r="VY145"/>
      <c r="VZ145"/>
      <c r="WA145"/>
      <c r="WB145"/>
      <c r="WC145"/>
      <c r="WD145"/>
      <c r="WE145"/>
      <c r="WF145"/>
      <c r="WG145"/>
      <c r="WH145"/>
      <c r="WI145"/>
      <c r="WJ145"/>
      <c r="WK145"/>
      <c r="WL145"/>
      <c r="WM145"/>
      <c r="WN145"/>
      <c r="WO145"/>
      <c r="WP145"/>
      <c r="WQ145"/>
      <c r="WR145"/>
      <c r="WS145"/>
      <c r="WT145"/>
      <c r="WU145"/>
      <c r="WV145"/>
      <c r="WW145"/>
      <c r="WX145"/>
      <c r="WY145"/>
      <c r="WZ145"/>
      <c r="XA145"/>
      <c r="XB145"/>
      <c r="XC145"/>
      <c r="XD145"/>
      <c r="XE145"/>
      <c r="XF145"/>
      <c r="XG145"/>
      <c r="XH145"/>
      <c r="XI145"/>
      <c r="XJ145"/>
      <c r="XK145"/>
      <c r="XL145"/>
      <c r="XM145"/>
      <c r="XN145"/>
      <c r="XO145"/>
      <c r="XP145"/>
      <c r="XQ145"/>
      <c r="XR145"/>
      <c r="XS145"/>
      <c r="XT145"/>
      <c r="XU145"/>
      <c r="XV145"/>
      <c r="XW145"/>
      <c r="XX145"/>
      <c r="XY145"/>
      <c r="XZ145"/>
      <c r="YA145"/>
      <c r="YB145"/>
      <c r="YC145"/>
      <c r="YD145"/>
      <c r="YE145"/>
      <c r="YF145"/>
      <c r="YG145"/>
      <c r="YH145"/>
      <c r="YI145"/>
      <c r="YJ145"/>
      <c r="YK145"/>
      <c r="YL145"/>
      <c r="YM145"/>
      <c r="YN145"/>
      <c r="YO145"/>
      <c r="YP145"/>
      <c r="YQ145"/>
      <c r="YR145"/>
      <c r="YS145"/>
      <c r="YT145"/>
      <c r="YU145"/>
      <c r="YV145"/>
      <c r="YW145"/>
      <c r="YX145"/>
      <c r="YY145"/>
      <c r="YZ145"/>
      <c r="ZA145"/>
      <c r="ZB145"/>
      <c r="ZC145"/>
      <c r="ZD145"/>
      <c r="ZE145"/>
    </row>
    <row r="146" spans="1:681" s="15" customFormat="1" ht="15" x14ac:dyDescent="0.25">
      <c r="A146" s="23" t="s">
        <v>35</v>
      </c>
      <c r="B146" s="14" t="s">
        <v>128</v>
      </c>
      <c r="C146" s="26"/>
      <c r="D146" s="29">
        <v>0</v>
      </c>
      <c r="E146" s="29">
        <v>1</v>
      </c>
      <c r="F146" s="29">
        <v>0</v>
      </c>
      <c r="G146" s="29">
        <v>0</v>
      </c>
      <c r="H146" s="26">
        <v>1</v>
      </c>
      <c r="I146" s="26">
        <v>1</v>
      </c>
      <c r="J146" s="26">
        <v>1</v>
      </c>
      <c r="K146" s="26">
        <v>1</v>
      </c>
      <c r="L146" s="26">
        <v>1</v>
      </c>
      <c r="M146" s="26">
        <v>1</v>
      </c>
      <c r="N146" s="26">
        <v>1</v>
      </c>
      <c r="O146" s="42">
        <v>1</v>
      </c>
      <c r="P146" s="44">
        <v>1</v>
      </c>
      <c r="Q146" s="47">
        <v>1</v>
      </c>
      <c r="R146" s="50">
        <v>1</v>
      </c>
      <c r="S146" s="51">
        <v>1</v>
      </c>
      <c r="T146" s="26">
        <v>1</v>
      </c>
      <c r="U146" s="53">
        <v>1</v>
      </c>
      <c r="V146" s="54">
        <v>1</v>
      </c>
      <c r="W146" s="55">
        <v>1</v>
      </c>
      <c r="X146" s="56">
        <v>1</v>
      </c>
      <c r="Y146" s="57">
        <v>1</v>
      </c>
      <c r="Z146" s="58">
        <v>1</v>
      </c>
      <c r="AA146" s="59">
        <v>1</v>
      </c>
      <c r="AB146" s="60">
        <v>1</v>
      </c>
      <c r="AC146" s="61">
        <v>1</v>
      </c>
      <c r="AD146" s="63">
        <v>1</v>
      </c>
      <c r="AE146" s="65">
        <v>1</v>
      </c>
      <c r="AF146" s="67">
        <v>1</v>
      </c>
      <c r="AG146" s="69">
        <v>1</v>
      </c>
      <c r="AH146" s="71">
        <v>1</v>
      </c>
      <c r="AI146" s="73">
        <v>1</v>
      </c>
      <c r="AJ146" s="75">
        <v>1</v>
      </c>
      <c r="AK146" s="77">
        <v>1</v>
      </c>
      <c r="AL146" s="79">
        <v>1</v>
      </c>
      <c r="AM146" s="26">
        <v>1</v>
      </c>
      <c r="AN146" s="81">
        <v>1</v>
      </c>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c r="RX146"/>
      <c r="RY146"/>
      <c r="RZ146"/>
      <c r="SA146"/>
      <c r="SB146"/>
      <c r="SC146"/>
      <c r="SD146"/>
      <c r="SE146"/>
      <c r="SF146"/>
      <c r="SG146"/>
      <c r="SH146"/>
      <c r="SI146"/>
      <c r="SJ146"/>
      <c r="SK146"/>
      <c r="SL146"/>
      <c r="SM146"/>
      <c r="SN146"/>
      <c r="SO146"/>
      <c r="SP146"/>
      <c r="SQ146"/>
      <c r="SR146"/>
      <c r="SS146"/>
      <c r="ST146"/>
      <c r="SU146"/>
      <c r="SV146"/>
      <c r="SW146"/>
      <c r="SX146"/>
      <c r="SY146"/>
      <c r="SZ146"/>
      <c r="TA146"/>
      <c r="TB146"/>
      <c r="TC146"/>
      <c r="TD146"/>
      <c r="TE146"/>
      <c r="TF146"/>
      <c r="TG146"/>
      <c r="TH146"/>
      <c r="TI146"/>
      <c r="TJ146"/>
      <c r="TK146"/>
      <c r="TL146"/>
      <c r="TM146"/>
      <c r="TN146"/>
      <c r="TO146"/>
      <c r="TP146"/>
      <c r="TQ146"/>
      <c r="TR146"/>
      <c r="TS146"/>
      <c r="TT146"/>
      <c r="TU146"/>
      <c r="TV146"/>
      <c r="TW146"/>
      <c r="TX146"/>
      <c r="TY146"/>
      <c r="TZ146"/>
      <c r="UA146"/>
      <c r="UB146"/>
      <c r="UC146"/>
      <c r="UD146"/>
      <c r="UE146"/>
      <c r="UF146"/>
      <c r="UG146"/>
      <c r="UH146"/>
      <c r="UI146"/>
      <c r="UJ146"/>
      <c r="UK146"/>
      <c r="UL146"/>
      <c r="UM146"/>
      <c r="UN146"/>
      <c r="UO146"/>
      <c r="UP146"/>
      <c r="UQ146"/>
      <c r="UR146"/>
      <c r="US146"/>
      <c r="UT146"/>
      <c r="UU146"/>
      <c r="UV146"/>
      <c r="UW146"/>
      <c r="UX146"/>
      <c r="UY146"/>
      <c r="UZ146"/>
      <c r="VA146"/>
      <c r="VB146"/>
      <c r="VC146"/>
      <c r="VD146"/>
      <c r="VE146"/>
      <c r="VF146"/>
      <c r="VG146"/>
      <c r="VH146"/>
      <c r="VI146"/>
      <c r="VJ146"/>
      <c r="VK146"/>
      <c r="VL146"/>
      <c r="VM146"/>
      <c r="VN146"/>
      <c r="VO146"/>
      <c r="VP146"/>
      <c r="VQ146"/>
      <c r="VR146"/>
      <c r="VS146"/>
      <c r="VT146"/>
      <c r="VU146"/>
      <c r="VV146"/>
      <c r="VW146"/>
      <c r="VX146"/>
      <c r="VY146"/>
      <c r="VZ146"/>
      <c r="WA146"/>
      <c r="WB146"/>
      <c r="WC146"/>
      <c r="WD146"/>
      <c r="WE146"/>
      <c r="WF146"/>
      <c r="WG146"/>
      <c r="WH146"/>
      <c r="WI146"/>
      <c r="WJ146"/>
      <c r="WK146"/>
      <c r="WL146"/>
      <c r="WM146"/>
      <c r="WN146"/>
      <c r="WO146"/>
      <c r="WP146"/>
      <c r="WQ146"/>
      <c r="WR146"/>
      <c r="WS146"/>
      <c r="WT146"/>
      <c r="WU146"/>
      <c r="WV146"/>
      <c r="WW146"/>
      <c r="WX146"/>
      <c r="WY146"/>
      <c r="WZ146"/>
      <c r="XA146"/>
      <c r="XB146"/>
      <c r="XC146"/>
      <c r="XD146"/>
      <c r="XE146"/>
      <c r="XF146"/>
      <c r="XG146"/>
      <c r="XH146"/>
      <c r="XI146"/>
      <c r="XJ146"/>
      <c r="XK146"/>
      <c r="XL146"/>
      <c r="XM146"/>
      <c r="XN146"/>
      <c r="XO146"/>
      <c r="XP146"/>
      <c r="XQ146"/>
      <c r="XR146"/>
      <c r="XS146"/>
      <c r="XT146"/>
      <c r="XU146"/>
      <c r="XV146"/>
      <c r="XW146"/>
      <c r="XX146"/>
      <c r="XY146"/>
      <c r="XZ146"/>
      <c r="YA146"/>
      <c r="YB146"/>
      <c r="YC146"/>
      <c r="YD146"/>
      <c r="YE146"/>
      <c r="YF146"/>
      <c r="YG146"/>
      <c r="YH146"/>
      <c r="YI146"/>
      <c r="YJ146"/>
      <c r="YK146"/>
      <c r="YL146"/>
      <c r="YM146"/>
      <c r="YN146"/>
      <c r="YO146"/>
      <c r="YP146"/>
      <c r="YQ146"/>
      <c r="YR146"/>
      <c r="YS146"/>
      <c r="YT146"/>
      <c r="YU146"/>
      <c r="YV146"/>
      <c r="YW146"/>
      <c r="YX146"/>
      <c r="YY146"/>
      <c r="YZ146"/>
      <c r="ZA146"/>
      <c r="ZB146"/>
      <c r="ZC146"/>
      <c r="ZD146"/>
      <c r="ZE146"/>
    </row>
    <row r="147" spans="1:681" s="15" customFormat="1" ht="15" x14ac:dyDescent="0.25">
      <c r="A147" s="23" t="s">
        <v>33</v>
      </c>
      <c r="B147" s="14" t="s">
        <v>129</v>
      </c>
      <c r="C147" s="26"/>
      <c r="D147" s="29">
        <v>0</v>
      </c>
      <c r="E147" s="29">
        <v>10</v>
      </c>
      <c r="F147" s="29">
        <v>6</v>
      </c>
      <c r="G147" s="26">
        <v>6</v>
      </c>
      <c r="H147" s="26">
        <v>8</v>
      </c>
      <c r="I147" s="26">
        <v>9</v>
      </c>
      <c r="J147" s="26">
        <v>9</v>
      </c>
      <c r="K147" s="26">
        <v>12</v>
      </c>
      <c r="L147" s="26">
        <v>10</v>
      </c>
      <c r="M147" s="26">
        <v>10</v>
      </c>
      <c r="N147" s="26">
        <v>10</v>
      </c>
      <c r="O147" s="42">
        <v>10</v>
      </c>
      <c r="P147" s="44">
        <v>9</v>
      </c>
      <c r="Q147" s="47">
        <v>11</v>
      </c>
      <c r="R147" s="50">
        <v>11</v>
      </c>
      <c r="S147" s="51">
        <v>11</v>
      </c>
      <c r="T147" s="26">
        <v>11</v>
      </c>
      <c r="U147" s="53">
        <v>11</v>
      </c>
      <c r="V147" s="54">
        <v>12</v>
      </c>
      <c r="W147" s="55">
        <v>12</v>
      </c>
      <c r="X147" s="56">
        <v>12</v>
      </c>
      <c r="Y147" s="57">
        <v>13</v>
      </c>
      <c r="Z147" s="58">
        <v>15</v>
      </c>
      <c r="AA147" s="59">
        <v>15</v>
      </c>
      <c r="AB147" s="60">
        <v>15</v>
      </c>
      <c r="AC147" s="61">
        <v>15</v>
      </c>
      <c r="AD147" s="63">
        <v>15</v>
      </c>
      <c r="AE147" s="65">
        <v>15</v>
      </c>
      <c r="AF147" s="67">
        <v>17</v>
      </c>
      <c r="AG147" s="69">
        <v>17</v>
      </c>
      <c r="AH147" s="71">
        <v>18</v>
      </c>
      <c r="AI147" s="73">
        <v>18</v>
      </c>
      <c r="AJ147" s="75">
        <v>19</v>
      </c>
      <c r="AK147" s="77">
        <v>21</v>
      </c>
      <c r="AL147" s="79">
        <v>22</v>
      </c>
      <c r="AM147" s="26">
        <v>22</v>
      </c>
      <c r="AN147" s="81">
        <v>22</v>
      </c>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row>
    <row r="148" spans="1:681" s="15" customFormat="1" ht="15" x14ac:dyDescent="0.25">
      <c r="A148" s="23" t="s">
        <v>34</v>
      </c>
      <c r="B148" s="14" t="s">
        <v>130</v>
      </c>
      <c r="C148" s="26"/>
      <c r="D148" s="29">
        <v>0</v>
      </c>
      <c r="E148" s="29">
        <v>2</v>
      </c>
      <c r="F148" s="29">
        <v>1</v>
      </c>
      <c r="G148" s="29">
        <v>2</v>
      </c>
      <c r="H148" s="26">
        <v>2</v>
      </c>
      <c r="I148" s="26">
        <v>2</v>
      </c>
      <c r="J148" s="26">
        <v>2</v>
      </c>
      <c r="K148" s="26">
        <v>2</v>
      </c>
      <c r="L148" s="26">
        <v>2</v>
      </c>
      <c r="M148" s="26">
        <v>3</v>
      </c>
      <c r="N148" s="26">
        <v>3</v>
      </c>
      <c r="O148" s="42">
        <v>3</v>
      </c>
      <c r="P148" s="44">
        <v>3</v>
      </c>
      <c r="Q148" s="47">
        <v>3</v>
      </c>
      <c r="R148" s="50">
        <v>3</v>
      </c>
      <c r="S148" s="51">
        <v>3</v>
      </c>
      <c r="T148" s="26">
        <v>3</v>
      </c>
      <c r="U148" s="53">
        <v>3</v>
      </c>
      <c r="V148" s="54">
        <v>3</v>
      </c>
      <c r="W148" s="55">
        <v>3</v>
      </c>
      <c r="X148" s="56">
        <v>4</v>
      </c>
      <c r="Y148" s="57">
        <v>4</v>
      </c>
      <c r="Z148" s="58">
        <v>4</v>
      </c>
      <c r="AA148" s="59">
        <v>4</v>
      </c>
      <c r="AB148" s="60">
        <v>4</v>
      </c>
      <c r="AC148" s="61">
        <v>4</v>
      </c>
      <c r="AD148" s="63">
        <v>4</v>
      </c>
      <c r="AE148" s="65">
        <v>4</v>
      </c>
      <c r="AF148" s="67">
        <v>4</v>
      </c>
      <c r="AG148" s="69">
        <v>4</v>
      </c>
      <c r="AH148" s="71">
        <v>4</v>
      </c>
      <c r="AI148" s="73">
        <v>4</v>
      </c>
      <c r="AJ148" s="75">
        <v>4</v>
      </c>
      <c r="AK148" s="77">
        <v>4</v>
      </c>
      <c r="AL148" s="79">
        <v>4</v>
      </c>
      <c r="AM148" s="26">
        <v>4</v>
      </c>
      <c r="AN148" s="81">
        <v>4</v>
      </c>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row>
    <row r="149" spans="1:681" s="15" customFormat="1" ht="15" x14ac:dyDescent="0.25">
      <c r="A149" s="23" t="s">
        <v>35</v>
      </c>
      <c r="B149" s="14" t="s">
        <v>131</v>
      </c>
      <c r="C149" s="26"/>
      <c r="D149" s="29">
        <v>1</v>
      </c>
      <c r="E149" s="29">
        <v>5</v>
      </c>
      <c r="F149" s="29">
        <v>6</v>
      </c>
      <c r="G149" s="29">
        <v>6</v>
      </c>
      <c r="H149" s="26">
        <v>6</v>
      </c>
      <c r="I149" s="26">
        <v>6</v>
      </c>
      <c r="J149" s="26">
        <v>6</v>
      </c>
      <c r="K149" s="26">
        <v>6</v>
      </c>
      <c r="L149" s="26">
        <v>5</v>
      </c>
      <c r="M149" s="26">
        <v>5</v>
      </c>
      <c r="N149" s="26">
        <v>5</v>
      </c>
      <c r="O149" s="42">
        <v>6</v>
      </c>
      <c r="P149" s="44">
        <v>6</v>
      </c>
      <c r="Q149" s="47">
        <v>7</v>
      </c>
      <c r="R149" s="50">
        <v>7</v>
      </c>
      <c r="S149" s="51">
        <v>7</v>
      </c>
      <c r="T149" s="26">
        <v>7</v>
      </c>
      <c r="U149" s="53">
        <v>10</v>
      </c>
      <c r="V149" s="54">
        <v>10</v>
      </c>
      <c r="W149" s="55">
        <v>11</v>
      </c>
      <c r="X149" s="56">
        <v>11</v>
      </c>
      <c r="Y149" s="57">
        <v>11</v>
      </c>
      <c r="Z149" s="58">
        <v>10</v>
      </c>
      <c r="AA149" s="59">
        <v>10</v>
      </c>
      <c r="AB149" s="60">
        <v>10</v>
      </c>
      <c r="AC149" s="61">
        <v>10</v>
      </c>
      <c r="AD149" s="63">
        <v>10</v>
      </c>
      <c r="AE149" s="65">
        <v>11</v>
      </c>
      <c r="AF149" s="67">
        <v>11</v>
      </c>
      <c r="AG149" s="69">
        <v>11</v>
      </c>
      <c r="AH149" s="71">
        <v>12</v>
      </c>
      <c r="AI149" s="73">
        <v>12</v>
      </c>
      <c r="AJ149" s="75">
        <v>12</v>
      </c>
      <c r="AK149" s="77">
        <v>12</v>
      </c>
      <c r="AL149" s="79">
        <v>12</v>
      </c>
      <c r="AM149" s="26">
        <v>15</v>
      </c>
      <c r="AN149" s="81">
        <v>15</v>
      </c>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row>
    <row r="150" spans="1:681" s="15" customFormat="1" ht="15" x14ac:dyDescent="0.25">
      <c r="A150" s="23" t="s">
        <v>33</v>
      </c>
      <c r="B150" s="14" t="s">
        <v>132</v>
      </c>
      <c r="C150" s="26"/>
      <c r="D150" s="29">
        <v>0</v>
      </c>
      <c r="E150" s="29">
        <v>41</v>
      </c>
      <c r="F150" s="29">
        <v>20</v>
      </c>
      <c r="G150" s="26">
        <v>23</v>
      </c>
      <c r="H150" s="26">
        <v>24</v>
      </c>
      <c r="I150" s="26">
        <v>29</v>
      </c>
      <c r="J150" s="26">
        <v>33</v>
      </c>
      <c r="K150" s="26">
        <v>40</v>
      </c>
      <c r="L150" s="26">
        <v>41</v>
      </c>
      <c r="M150" s="26">
        <v>42</v>
      </c>
      <c r="N150" s="26">
        <v>43</v>
      </c>
      <c r="O150" s="42">
        <v>44</v>
      </c>
      <c r="P150" s="44">
        <v>46</v>
      </c>
      <c r="Q150" s="47">
        <v>48</v>
      </c>
      <c r="R150" s="50">
        <v>48</v>
      </c>
      <c r="S150" s="51">
        <v>49</v>
      </c>
      <c r="T150" s="26">
        <v>49</v>
      </c>
      <c r="U150" s="53">
        <v>50</v>
      </c>
      <c r="V150" s="54">
        <v>51</v>
      </c>
      <c r="W150" s="55">
        <v>51</v>
      </c>
      <c r="X150" s="56">
        <v>53</v>
      </c>
      <c r="Y150" s="57">
        <v>54</v>
      </c>
      <c r="Z150" s="58">
        <v>56</v>
      </c>
      <c r="AA150" s="59">
        <v>56</v>
      </c>
      <c r="AB150" s="60">
        <v>57</v>
      </c>
      <c r="AC150" s="61">
        <v>60</v>
      </c>
      <c r="AD150" s="63">
        <v>60</v>
      </c>
      <c r="AE150" s="65">
        <v>61</v>
      </c>
      <c r="AF150" s="67">
        <v>63</v>
      </c>
      <c r="AG150" s="69">
        <v>64</v>
      </c>
      <c r="AH150" s="71">
        <v>65</v>
      </c>
      <c r="AI150" s="73">
        <v>66</v>
      </c>
      <c r="AJ150" s="75">
        <v>69</v>
      </c>
      <c r="AK150" s="77">
        <v>69</v>
      </c>
      <c r="AL150" s="79">
        <v>71</v>
      </c>
      <c r="AM150" s="26">
        <v>74</v>
      </c>
      <c r="AN150" s="81">
        <v>74</v>
      </c>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row>
    <row r="151" spans="1:681" s="15" customFormat="1" ht="15" x14ac:dyDescent="0.25">
      <c r="A151" s="23" t="s">
        <v>35</v>
      </c>
      <c r="B151" s="14" t="s">
        <v>133</v>
      </c>
      <c r="C151" s="26"/>
      <c r="D151" s="29">
        <v>0</v>
      </c>
      <c r="E151" s="29">
        <v>1</v>
      </c>
      <c r="F151" s="29">
        <v>1</v>
      </c>
      <c r="G151" s="29">
        <v>1</v>
      </c>
      <c r="H151" s="26">
        <v>1</v>
      </c>
      <c r="I151" s="26">
        <v>1</v>
      </c>
      <c r="J151" s="26">
        <v>1</v>
      </c>
      <c r="K151" s="26">
        <v>1</v>
      </c>
      <c r="L151" s="26">
        <v>1</v>
      </c>
      <c r="M151" s="26">
        <v>1</v>
      </c>
      <c r="N151" s="26">
        <v>1</v>
      </c>
      <c r="O151" s="42">
        <v>1</v>
      </c>
      <c r="P151" s="44">
        <v>1</v>
      </c>
      <c r="Q151" s="47">
        <v>1</v>
      </c>
      <c r="R151" s="50">
        <v>1</v>
      </c>
      <c r="S151" s="51">
        <v>1</v>
      </c>
      <c r="T151" s="26">
        <v>1</v>
      </c>
      <c r="U151" s="53">
        <v>1</v>
      </c>
      <c r="V151" s="54">
        <v>1</v>
      </c>
      <c r="W151" s="55">
        <v>1</v>
      </c>
      <c r="X151" s="56">
        <v>1</v>
      </c>
      <c r="Y151" s="57">
        <v>1</v>
      </c>
      <c r="Z151" s="58">
        <v>1</v>
      </c>
      <c r="AA151" s="59">
        <v>1</v>
      </c>
      <c r="AB151" s="60">
        <v>1</v>
      </c>
      <c r="AC151" s="61">
        <v>1</v>
      </c>
      <c r="AD151" s="63">
        <v>2</v>
      </c>
      <c r="AE151" s="65">
        <v>2</v>
      </c>
      <c r="AF151" s="67">
        <v>2</v>
      </c>
      <c r="AG151" s="69">
        <v>2</v>
      </c>
      <c r="AH151" s="71">
        <v>2</v>
      </c>
      <c r="AI151" s="73">
        <v>2</v>
      </c>
      <c r="AJ151" s="75">
        <v>2</v>
      </c>
      <c r="AK151" s="77">
        <v>2</v>
      </c>
      <c r="AL151" s="79">
        <v>3</v>
      </c>
      <c r="AM151" s="26">
        <v>3</v>
      </c>
      <c r="AN151" s="81">
        <v>3</v>
      </c>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row>
    <row r="152" spans="1:681" s="15" customFormat="1" ht="15" x14ac:dyDescent="0.25">
      <c r="A152" s="23" t="s">
        <v>31</v>
      </c>
      <c r="B152" s="14" t="s">
        <v>134</v>
      </c>
      <c r="C152" s="26"/>
      <c r="D152" s="29">
        <v>0</v>
      </c>
      <c r="E152" s="29">
        <v>1</v>
      </c>
      <c r="F152" s="29">
        <v>1</v>
      </c>
      <c r="G152" s="29">
        <v>1</v>
      </c>
      <c r="H152" s="26">
        <v>1</v>
      </c>
      <c r="I152" s="26">
        <v>1</v>
      </c>
      <c r="J152" s="26">
        <v>1</v>
      </c>
      <c r="K152" s="26">
        <v>1</v>
      </c>
      <c r="L152" s="26">
        <v>1</v>
      </c>
      <c r="M152" s="26">
        <v>1</v>
      </c>
      <c r="N152" s="26">
        <v>1</v>
      </c>
      <c r="O152" s="42">
        <v>1</v>
      </c>
      <c r="P152" s="44">
        <v>2</v>
      </c>
      <c r="Q152" s="47">
        <v>2</v>
      </c>
      <c r="R152" s="50">
        <v>2</v>
      </c>
      <c r="S152" s="51">
        <v>2</v>
      </c>
      <c r="T152" s="26">
        <v>2</v>
      </c>
      <c r="U152" s="53">
        <v>2</v>
      </c>
      <c r="V152" s="54">
        <v>2</v>
      </c>
      <c r="W152" s="55">
        <v>2</v>
      </c>
      <c r="X152" s="56">
        <v>2</v>
      </c>
      <c r="Y152" s="57">
        <v>2</v>
      </c>
      <c r="Z152" s="58">
        <v>2</v>
      </c>
      <c r="AA152" s="59">
        <v>2</v>
      </c>
      <c r="AB152" s="60">
        <v>2</v>
      </c>
      <c r="AC152" s="61">
        <v>2</v>
      </c>
      <c r="AD152" s="63">
        <v>2</v>
      </c>
      <c r="AE152" s="65">
        <v>2</v>
      </c>
      <c r="AF152" s="67">
        <v>2</v>
      </c>
      <c r="AG152" s="69">
        <v>2</v>
      </c>
      <c r="AH152" s="71">
        <v>2</v>
      </c>
      <c r="AI152" s="73">
        <v>2</v>
      </c>
      <c r="AJ152" s="75">
        <v>2</v>
      </c>
      <c r="AK152" s="77">
        <v>2</v>
      </c>
      <c r="AL152" s="79">
        <v>2</v>
      </c>
      <c r="AM152" s="26">
        <v>2</v>
      </c>
      <c r="AN152" s="81">
        <v>2</v>
      </c>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row>
    <row r="153" spans="1:681" s="15" customFormat="1" ht="15" x14ac:dyDescent="0.25">
      <c r="A153" s="23" t="s">
        <v>30</v>
      </c>
      <c r="B153" s="14" t="s">
        <v>135</v>
      </c>
      <c r="C153" s="26"/>
      <c r="D153" s="29">
        <v>0</v>
      </c>
      <c r="E153" s="29">
        <v>0</v>
      </c>
      <c r="F153" s="29">
        <v>0</v>
      </c>
      <c r="G153" s="29">
        <v>0</v>
      </c>
      <c r="H153" s="26">
        <v>0</v>
      </c>
      <c r="I153" s="26">
        <v>0</v>
      </c>
      <c r="J153" s="26">
        <v>0</v>
      </c>
      <c r="K153" s="26">
        <v>0</v>
      </c>
      <c r="L153" s="26">
        <v>0</v>
      </c>
      <c r="M153" s="26">
        <v>0</v>
      </c>
      <c r="N153" s="26">
        <v>0</v>
      </c>
      <c r="O153" s="42">
        <v>0</v>
      </c>
      <c r="P153" s="44">
        <v>0</v>
      </c>
      <c r="Q153" s="47">
        <v>0</v>
      </c>
      <c r="R153" s="50">
        <v>0</v>
      </c>
      <c r="S153" s="51">
        <v>0</v>
      </c>
      <c r="T153" s="26">
        <v>0</v>
      </c>
      <c r="U153" s="53">
        <v>0</v>
      </c>
      <c r="V153" s="54">
        <v>0</v>
      </c>
      <c r="W153" s="55">
        <v>0</v>
      </c>
      <c r="X153" s="56">
        <v>0</v>
      </c>
      <c r="Y153" s="57">
        <v>0</v>
      </c>
      <c r="Z153" s="58">
        <v>1</v>
      </c>
      <c r="AA153" s="59">
        <v>1</v>
      </c>
      <c r="AB153" s="60">
        <v>1</v>
      </c>
      <c r="AC153" s="61">
        <v>0</v>
      </c>
      <c r="AD153" s="63">
        <v>0</v>
      </c>
      <c r="AE153" s="65">
        <v>0</v>
      </c>
      <c r="AF153" s="67">
        <v>0</v>
      </c>
      <c r="AG153" s="69">
        <v>0</v>
      </c>
      <c r="AH153" s="71">
        <v>0</v>
      </c>
      <c r="AI153" s="73">
        <v>0</v>
      </c>
      <c r="AJ153" s="75">
        <v>0</v>
      </c>
      <c r="AK153" s="77">
        <v>0</v>
      </c>
      <c r="AL153" s="79">
        <v>0</v>
      </c>
      <c r="AM153" s="26">
        <v>0</v>
      </c>
      <c r="AN153" s="81">
        <v>0</v>
      </c>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row>
    <row r="154" spans="1:681" s="15" customFormat="1" ht="15" x14ac:dyDescent="0.25">
      <c r="A154" s="23" t="s">
        <v>30</v>
      </c>
      <c r="B154" s="14" t="s">
        <v>136</v>
      </c>
      <c r="C154" s="26"/>
      <c r="D154" s="29">
        <v>0</v>
      </c>
      <c r="E154" s="29">
        <v>2</v>
      </c>
      <c r="F154" s="29">
        <v>1</v>
      </c>
      <c r="G154" s="29">
        <v>1</v>
      </c>
      <c r="H154" s="26">
        <v>1</v>
      </c>
      <c r="I154" s="26">
        <v>1</v>
      </c>
      <c r="J154" s="26">
        <v>1</v>
      </c>
      <c r="K154" s="26">
        <v>1</v>
      </c>
      <c r="L154" s="26">
        <v>2</v>
      </c>
      <c r="M154" s="26">
        <v>2</v>
      </c>
      <c r="N154" s="26">
        <v>2</v>
      </c>
      <c r="O154" s="42">
        <v>2</v>
      </c>
      <c r="P154" s="44">
        <v>2</v>
      </c>
      <c r="Q154" s="47">
        <v>2</v>
      </c>
      <c r="R154" s="50">
        <v>2</v>
      </c>
      <c r="S154" s="51">
        <v>2</v>
      </c>
      <c r="T154" s="26">
        <v>2</v>
      </c>
      <c r="U154" s="53">
        <v>2</v>
      </c>
      <c r="V154" s="54">
        <v>2</v>
      </c>
      <c r="W154" s="55">
        <v>2</v>
      </c>
      <c r="X154" s="56">
        <v>2</v>
      </c>
      <c r="Y154" s="57">
        <v>2</v>
      </c>
      <c r="Z154" s="58">
        <v>2</v>
      </c>
      <c r="AA154" s="59">
        <v>2</v>
      </c>
      <c r="AB154" s="60">
        <v>2</v>
      </c>
      <c r="AC154" s="61">
        <v>2</v>
      </c>
      <c r="AD154" s="63">
        <v>2</v>
      </c>
      <c r="AE154" s="65">
        <v>2</v>
      </c>
      <c r="AF154" s="67">
        <v>2</v>
      </c>
      <c r="AG154" s="69">
        <v>2</v>
      </c>
      <c r="AH154" s="71">
        <v>2</v>
      </c>
      <c r="AI154" s="73">
        <v>2</v>
      </c>
      <c r="AJ154" s="75">
        <v>2</v>
      </c>
      <c r="AK154" s="77">
        <v>2</v>
      </c>
      <c r="AL154" s="79">
        <v>2</v>
      </c>
      <c r="AM154" s="26">
        <v>2</v>
      </c>
      <c r="AN154" s="81">
        <v>2</v>
      </c>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row>
    <row r="155" spans="1:681" s="15" customFormat="1" ht="15" x14ac:dyDescent="0.25">
      <c r="A155" s="23" t="s">
        <v>35</v>
      </c>
      <c r="B155" s="14" t="s">
        <v>137</v>
      </c>
      <c r="C155" s="26"/>
      <c r="D155" s="29">
        <v>0</v>
      </c>
      <c r="E155" s="29">
        <v>2</v>
      </c>
      <c r="F155" s="29">
        <v>1</v>
      </c>
      <c r="G155" s="29">
        <v>1</v>
      </c>
      <c r="H155" s="26">
        <v>1</v>
      </c>
      <c r="I155" s="26">
        <v>1</v>
      </c>
      <c r="J155" s="26">
        <v>1</v>
      </c>
      <c r="K155" s="26">
        <v>2</v>
      </c>
      <c r="L155" s="26">
        <v>2</v>
      </c>
      <c r="M155" s="26">
        <v>2</v>
      </c>
      <c r="N155" s="26">
        <v>3</v>
      </c>
      <c r="O155" s="42">
        <v>3</v>
      </c>
      <c r="P155" s="44">
        <v>4</v>
      </c>
      <c r="Q155" s="47">
        <v>4</v>
      </c>
      <c r="R155" s="50">
        <v>4</v>
      </c>
      <c r="S155" s="51">
        <v>4</v>
      </c>
      <c r="T155" s="26">
        <v>4</v>
      </c>
      <c r="U155" s="53">
        <v>4</v>
      </c>
      <c r="V155" s="54">
        <v>4</v>
      </c>
      <c r="W155" s="55">
        <v>5</v>
      </c>
      <c r="X155" s="56">
        <v>6</v>
      </c>
      <c r="Y155" s="57">
        <v>5</v>
      </c>
      <c r="Z155" s="58">
        <v>5</v>
      </c>
      <c r="AA155" s="59">
        <v>5</v>
      </c>
      <c r="AB155" s="60">
        <v>6</v>
      </c>
      <c r="AC155" s="61">
        <v>7</v>
      </c>
      <c r="AD155" s="63">
        <v>7</v>
      </c>
      <c r="AE155" s="65">
        <v>7</v>
      </c>
      <c r="AF155" s="67">
        <v>7</v>
      </c>
      <c r="AG155" s="69">
        <v>7</v>
      </c>
      <c r="AH155" s="71">
        <v>8</v>
      </c>
      <c r="AI155" s="73">
        <v>9</v>
      </c>
      <c r="AJ155" s="75">
        <v>9</v>
      </c>
      <c r="AK155" s="77">
        <v>9</v>
      </c>
      <c r="AL155" s="79">
        <v>9</v>
      </c>
      <c r="AM155" s="26">
        <v>10</v>
      </c>
      <c r="AN155" s="81">
        <v>10</v>
      </c>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row>
    <row r="156" spans="1:681" s="15" customFormat="1" ht="15" x14ac:dyDescent="0.25">
      <c r="A156" s="23" t="s">
        <v>35</v>
      </c>
      <c r="B156" s="14" t="s">
        <v>138</v>
      </c>
      <c r="C156" s="26"/>
      <c r="D156" s="29">
        <v>0</v>
      </c>
      <c r="E156" s="29">
        <v>1</v>
      </c>
      <c r="F156" s="29">
        <v>1</v>
      </c>
      <c r="G156" s="29">
        <v>1</v>
      </c>
      <c r="H156" s="26">
        <v>1</v>
      </c>
      <c r="I156" s="26">
        <v>1</v>
      </c>
      <c r="J156" s="26">
        <v>1</v>
      </c>
      <c r="K156" s="26">
        <v>1</v>
      </c>
      <c r="L156" s="26">
        <v>1</v>
      </c>
      <c r="M156" s="26">
        <v>1</v>
      </c>
      <c r="N156" s="26">
        <v>1</v>
      </c>
      <c r="O156" s="42">
        <v>1</v>
      </c>
      <c r="P156" s="44">
        <v>1</v>
      </c>
      <c r="Q156" s="47">
        <v>1</v>
      </c>
      <c r="R156" s="50">
        <v>2</v>
      </c>
      <c r="S156" s="51">
        <v>2</v>
      </c>
      <c r="T156" s="26">
        <v>2</v>
      </c>
      <c r="U156" s="53">
        <v>2</v>
      </c>
      <c r="V156" s="54">
        <v>2</v>
      </c>
      <c r="W156" s="55">
        <v>2</v>
      </c>
      <c r="X156" s="56">
        <v>2</v>
      </c>
      <c r="Y156" s="57">
        <v>2</v>
      </c>
      <c r="Z156" s="58">
        <v>2</v>
      </c>
      <c r="AA156" s="59">
        <v>3</v>
      </c>
      <c r="AB156" s="60">
        <v>6</v>
      </c>
      <c r="AC156" s="61">
        <v>6</v>
      </c>
      <c r="AD156" s="63">
        <v>6</v>
      </c>
      <c r="AE156" s="65">
        <v>6</v>
      </c>
      <c r="AF156" s="67">
        <v>6</v>
      </c>
      <c r="AG156" s="69">
        <v>6</v>
      </c>
      <c r="AH156" s="71">
        <v>6</v>
      </c>
      <c r="AI156" s="73">
        <v>6</v>
      </c>
      <c r="AJ156" s="75">
        <v>6</v>
      </c>
      <c r="AK156" s="77">
        <v>6</v>
      </c>
      <c r="AL156" s="79">
        <v>6</v>
      </c>
      <c r="AM156" s="26">
        <v>6</v>
      </c>
      <c r="AN156" s="81">
        <v>6</v>
      </c>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row>
    <row r="157" spans="1:681" s="15" customFormat="1" ht="15" x14ac:dyDescent="0.25">
      <c r="A157" s="23" t="s">
        <v>30</v>
      </c>
      <c r="B157" s="14" t="s">
        <v>139</v>
      </c>
      <c r="C157" s="26"/>
      <c r="D157" s="29">
        <v>0</v>
      </c>
      <c r="E157" s="29">
        <v>0</v>
      </c>
      <c r="F157" s="29">
        <v>0</v>
      </c>
      <c r="G157" s="29">
        <v>0</v>
      </c>
      <c r="H157" s="26">
        <v>0</v>
      </c>
      <c r="I157" s="26">
        <v>0</v>
      </c>
      <c r="J157" s="26">
        <v>0</v>
      </c>
      <c r="K157" s="26">
        <v>0</v>
      </c>
      <c r="L157" s="26">
        <v>0</v>
      </c>
      <c r="M157" s="26">
        <v>0</v>
      </c>
      <c r="N157" s="26">
        <v>0</v>
      </c>
      <c r="O157" s="42">
        <v>0</v>
      </c>
      <c r="P157" s="44">
        <v>0</v>
      </c>
      <c r="Q157" s="47">
        <v>0</v>
      </c>
      <c r="R157" s="50">
        <v>0</v>
      </c>
      <c r="S157" s="51">
        <v>0</v>
      </c>
      <c r="T157" s="26">
        <v>0</v>
      </c>
      <c r="U157" s="53">
        <v>0</v>
      </c>
      <c r="V157" s="54">
        <v>0</v>
      </c>
      <c r="W157" s="55">
        <v>0</v>
      </c>
      <c r="X157" s="56">
        <v>0</v>
      </c>
      <c r="Y157" s="57">
        <v>0</v>
      </c>
      <c r="Z157" s="58">
        <v>0</v>
      </c>
      <c r="AA157" s="59">
        <v>0</v>
      </c>
      <c r="AB157" s="60">
        <v>0</v>
      </c>
      <c r="AC157" s="61">
        <v>0</v>
      </c>
      <c r="AD157" s="63">
        <v>0</v>
      </c>
      <c r="AE157" s="65">
        <v>0</v>
      </c>
      <c r="AF157" s="67">
        <v>0</v>
      </c>
      <c r="AG157" s="69">
        <v>0</v>
      </c>
      <c r="AH157" s="71">
        <v>0</v>
      </c>
      <c r="AI157" s="73">
        <v>0</v>
      </c>
      <c r="AJ157" s="75">
        <v>0</v>
      </c>
      <c r="AK157" s="77">
        <v>0</v>
      </c>
      <c r="AL157" s="79">
        <v>0</v>
      </c>
      <c r="AM157" s="26">
        <v>0</v>
      </c>
      <c r="AN157" s="81">
        <v>0</v>
      </c>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row>
    <row r="158" spans="1:681" s="15" customFormat="1" ht="15" x14ac:dyDescent="0.25">
      <c r="A158" s="23" t="s">
        <v>35</v>
      </c>
      <c r="B158" s="14" t="s">
        <v>140</v>
      </c>
      <c r="C158" s="26"/>
      <c r="D158" s="29">
        <v>0</v>
      </c>
      <c r="E158" s="29">
        <v>1</v>
      </c>
      <c r="F158" s="29">
        <v>1</v>
      </c>
      <c r="G158" s="29">
        <v>1</v>
      </c>
      <c r="H158" s="26">
        <v>1</v>
      </c>
      <c r="I158" s="26">
        <v>1</v>
      </c>
      <c r="J158" s="26">
        <v>1</v>
      </c>
      <c r="K158" s="26">
        <v>1</v>
      </c>
      <c r="L158" s="26">
        <v>1</v>
      </c>
      <c r="M158" s="26">
        <v>1</v>
      </c>
      <c r="N158" s="26">
        <v>1</v>
      </c>
      <c r="O158" s="42">
        <v>1</v>
      </c>
      <c r="P158" s="44">
        <v>1</v>
      </c>
      <c r="Q158" s="47">
        <v>1</v>
      </c>
      <c r="R158" s="50">
        <v>1</v>
      </c>
      <c r="S158" s="51">
        <v>1</v>
      </c>
      <c r="T158" s="26">
        <v>1</v>
      </c>
      <c r="U158" s="53">
        <v>2</v>
      </c>
      <c r="V158" s="54">
        <v>2</v>
      </c>
      <c r="W158" s="55">
        <v>2</v>
      </c>
      <c r="X158" s="56">
        <v>2</v>
      </c>
      <c r="Y158" s="57">
        <v>2</v>
      </c>
      <c r="Z158" s="58">
        <v>2</v>
      </c>
      <c r="AA158" s="59">
        <v>3</v>
      </c>
      <c r="AB158" s="60">
        <v>3</v>
      </c>
      <c r="AC158" s="61">
        <v>5</v>
      </c>
      <c r="AD158" s="63">
        <v>5</v>
      </c>
      <c r="AE158" s="65">
        <v>5</v>
      </c>
      <c r="AF158" s="67">
        <v>5</v>
      </c>
      <c r="AG158" s="69">
        <v>5</v>
      </c>
      <c r="AH158" s="71">
        <v>5</v>
      </c>
      <c r="AI158" s="73">
        <v>5</v>
      </c>
      <c r="AJ158" s="75">
        <v>5</v>
      </c>
      <c r="AK158" s="77">
        <v>5</v>
      </c>
      <c r="AL158" s="79">
        <v>5</v>
      </c>
      <c r="AM158" s="26">
        <v>5</v>
      </c>
      <c r="AN158" s="81">
        <v>5</v>
      </c>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row>
    <row r="159" spans="1:681" s="15" customFormat="1" ht="15" x14ac:dyDescent="0.25">
      <c r="A159" s="23" t="s">
        <v>34</v>
      </c>
      <c r="B159" s="14" t="s">
        <v>141</v>
      </c>
      <c r="C159" s="26"/>
      <c r="D159" s="29">
        <v>0</v>
      </c>
      <c r="E159" s="29">
        <v>4</v>
      </c>
      <c r="F159" s="29">
        <v>3</v>
      </c>
      <c r="G159" s="29">
        <v>3</v>
      </c>
      <c r="H159" s="26">
        <v>5</v>
      </c>
      <c r="I159" s="26">
        <v>6</v>
      </c>
      <c r="J159" s="26">
        <v>4</v>
      </c>
      <c r="K159" s="26">
        <v>4</v>
      </c>
      <c r="L159" s="26">
        <v>4</v>
      </c>
      <c r="M159" s="26">
        <v>4</v>
      </c>
      <c r="N159" s="26">
        <v>5</v>
      </c>
      <c r="O159" s="42">
        <v>5</v>
      </c>
      <c r="P159" s="44">
        <v>5</v>
      </c>
      <c r="Q159" s="47">
        <v>5</v>
      </c>
      <c r="R159" s="50">
        <v>5</v>
      </c>
      <c r="S159" s="51">
        <v>5</v>
      </c>
      <c r="T159" s="26">
        <v>5</v>
      </c>
      <c r="U159" s="53">
        <v>5</v>
      </c>
      <c r="V159" s="54">
        <v>5</v>
      </c>
      <c r="W159" s="55">
        <v>5</v>
      </c>
      <c r="X159" s="56">
        <v>5</v>
      </c>
      <c r="Y159" s="57">
        <v>5</v>
      </c>
      <c r="Z159" s="58">
        <v>5</v>
      </c>
      <c r="AA159" s="59">
        <v>5</v>
      </c>
      <c r="AB159" s="60">
        <v>5</v>
      </c>
      <c r="AC159" s="61">
        <v>6</v>
      </c>
      <c r="AD159" s="63">
        <v>6</v>
      </c>
      <c r="AE159" s="65">
        <v>6</v>
      </c>
      <c r="AF159" s="67">
        <v>6</v>
      </c>
      <c r="AG159" s="69">
        <v>6</v>
      </c>
      <c r="AH159" s="71">
        <v>6</v>
      </c>
      <c r="AI159" s="73">
        <v>7</v>
      </c>
      <c r="AJ159" s="75">
        <v>7</v>
      </c>
      <c r="AK159" s="77">
        <v>7</v>
      </c>
      <c r="AL159" s="79">
        <v>7</v>
      </c>
      <c r="AM159" s="26">
        <v>7</v>
      </c>
      <c r="AN159" s="81">
        <v>7</v>
      </c>
      <c r="AO159"/>
      <c r="AP159"/>
      <c r="AQ159"/>
      <c r="AR159"/>
      <c r="AS159"/>
      <c r="AT159"/>
      <c r="AU159"/>
      <c r="AV159"/>
      <c r="AW159"/>
      <c r="AX159"/>
      <c r="AY159"/>
      <c r="AZ159"/>
      <c r="BA159"/>
      <c r="BB159"/>
      <c r="BC159"/>
      <c r="BD159"/>
      <c r="BE159"/>
      <c r="BF159"/>
      <c r="BG159"/>
      <c r="BH159"/>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c r="JN159"/>
      <c r="JO159"/>
      <c r="JP159"/>
      <c r="JQ159"/>
      <c r="JR159"/>
      <c r="JS159"/>
      <c r="JT159"/>
      <c r="JU159"/>
      <c r="JV159"/>
      <c r="JW159"/>
      <c r="JX159"/>
      <c r="JY159"/>
      <c r="JZ159"/>
      <c r="KA159"/>
      <c r="KB159"/>
      <c r="KC159"/>
      <c r="KD159"/>
      <c r="KE159"/>
      <c r="KF159"/>
      <c r="KG159"/>
      <c r="KH159"/>
      <c r="KI159"/>
      <c r="KJ159"/>
      <c r="KK159"/>
      <c r="KL159"/>
      <c r="KM159"/>
      <c r="KN159"/>
      <c r="KO159"/>
      <c r="KP159"/>
      <c r="KQ159"/>
      <c r="KR159"/>
      <c r="KS159"/>
      <c r="KT159"/>
      <c r="KU159"/>
      <c r="KV159"/>
      <c r="KW159"/>
      <c r="KX159"/>
      <c r="KY159"/>
      <c r="KZ159"/>
      <c r="LA159"/>
      <c r="LB159"/>
      <c r="LC159"/>
      <c r="LD159"/>
      <c r="LE159"/>
      <c r="LF159"/>
      <c r="LG159"/>
      <c r="LH159"/>
      <c r="LI159"/>
      <c r="LJ159"/>
      <c r="LK159"/>
      <c r="LL159"/>
      <c r="LM159"/>
      <c r="LN159"/>
      <c r="LO159"/>
      <c r="LP159"/>
      <c r="LQ159"/>
      <c r="LR159"/>
      <c r="LS159"/>
      <c r="LT159"/>
      <c r="LU159"/>
      <c r="LV159"/>
      <c r="LW159"/>
      <c r="LX159"/>
      <c r="LY159"/>
      <c r="LZ159"/>
      <c r="MA159"/>
      <c r="MB159"/>
      <c r="MC159"/>
      <c r="MD159"/>
      <c r="ME159"/>
      <c r="MF159"/>
      <c r="MG159"/>
      <c r="MH159"/>
      <c r="MI159"/>
      <c r="MJ159"/>
      <c r="MK159"/>
      <c r="ML159"/>
      <c r="MM159"/>
      <c r="MN159"/>
      <c r="MO159"/>
      <c r="MP159"/>
      <c r="MQ159"/>
      <c r="MR159"/>
      <c r="MS159"/>
      <c r="MT159"/>
      <c r="MU159"/>
      <c r="MV159"/>
      <c r="MW159"/>
      <c r="MX159"/>
      <c r="MY159"/>
      <c r="MZ159"/>
      <c r="NA159"/>
      <c r="NB159"/>
      <c r="NC159"/>
      <c r="ND159"/>
      <c r="NE159"/>
      <c r="NF159"/>
      <c r="NG159"/>
      <c r="NH159"/>
      <c r="NI159"/>
      <c r="NJ159"/>
      <c r="NK159"/>
      <c r="NL159"/>
      <c r="NM159"/>
      <c r="NN159"/>
      <c r="NO159"/>
      <c r="NP159"/>
      <c r="NQ159"/>
      <c r="NR159"/>
      <c r="NS159"/>
      <c r="NT159"/>
      <c r="NU159"/>
      <c r="NV159"/>
      <c r="NW159"/>
      <c r="NX159"/>
      <c r="NY159"/>
      <c r="NZ159"/>
      <c r="OA159"/>
      <c r="OB159"/>
      <c r="OC159"/>
      <c r="OD159"/>
      <c r="OE159"/>
      <c r="OF159"/>
      <c r="OG159"/>
      <c r="OH159"/>
      <c r="OI159"/>
      <c r="OJ159"/>
      <c r="OK159"/>
      <c r="OL159"/>
      <c r="OM159"/>
      <c r="ON159"/>
      <c r="OO159"/>
      <c r="OP159"/>
      <c r="OQ159"/>
      <c r="OR159"/>
      <c r="OS159"/>
      <c r="OT159"/>
      <c r="OU159"/>
      <c r="OV159"/>
      <c r="OW159"/>
      <c r="OX159"/>
      <c r="OY159"/>
      <c r="OZ159"/>
      <c r="PA159"/>
      <c r="PB159"/>
      <c r="PC159"/>
      <c r="PD159"/>
      <c r="PE159"/>
      <c r="PF159"/>
      <c r="PG159"/>
      <c r="PH159"/>
      <c r="PI159"/>
      <c r="PJ159"/>
      <c r="PK159"/>
      <c r="PL159"/>
      <c r="PM159"/>
      <c r="PN159"/>
      <c r="PO159"/>
      <c r="PP159"/>
      <c r="PQ159"/>
      <c r="PR159"/>
      <c r="PS159"/>
      <c r="PT159"/>
      <c r="PU159"/>
      <c r="PV159"/>
      <c r="PW159"/>
      <c r="PX159"/>
      <c r="PY159"/>
      <c r="PZ159"/>
      <c r="QA159"/>
      <c r="QB159"/>
      <c r="QC159"/>
      <c r="QD159"/>
      <c r="QE159"/>
      <c r="QF159"/>
      <c r="QG159"/>
      <c r="QH159"/>
      <c r="QI159"/>
      <c r="QJ159"/>
      <c r="QK159"/>
      <c r="QL159"/>
      <c r="QM159"/>
      <c r="QN159"/>
      <c r="QO159"/>
      <c r="QP159"/>
      <c r="QQ159"/>
      <c r="QR159"/>
      <c r="QS159"/>
      <c r="QT159"/>
      <c r="QU159"/>
      <c r="QV159"/>
      <c r="QW159"/>
      <c r="QX159"/>
      <c r="QY159"/>
      <c r="QZ159"/>
      <c r="RA159"/>
      <c r="RB159"/>
      <c r="RC159"/>
      <c r="RD159"/>
      <c r="RE159"/>
      <c r="RF159"/>
      <c r="RG159"/>
      <c r="RH159"/>
      <c r="RI159"/>
      <c r="RJ159"/>
      <c r="RK159"/>
      <c r="RL159"/>
      <c r="RM159"/>
      <c r="RN159"/>
      <c r="RO159"/>
      <c r="RP159"/>
      <c r="RQ159"/>
      <c r="RR159"/>
      <c r="RS159"/>
      <c r="RT159"/>
      <c r="RU159"/>
      <c r="RV159"/>
      <c r="RW159"/>
      <c r="RX159"/>
      <c r="RY159"/>
      <c r="RZ159"/>
      <c r="SA159"/>
      <c r="SB159"/>
      <c r="SC159"/>
      <c r="SD159"/>
      <c r="SE159"/>
      <c r="SF159"/>
      <c r="SG159"/>
      <c r="SH159"/>
      <c r="SI159"/>
      <c r="SJ159"/>
      <c r="SK159"/>
      <c r="SL159"/>
      <c r="SM159"/>
      <c r="SN159"/>
      <c r="SO159"/>
      <c r="SP159"/>
      <c r="SQ159"/>
      <c r="SR159"/>
      <c r="SS159"/>
      <c r="ST159"/>
      <c r="SU159"/>
      <c r="SV159"/>
      <c r="SW159"/>
      <c r="SX159"/>
      <c r="SY159"/>
      <c r="SZ159"/>
      <c r="TA159"/>
      <c r="TB159"/>
      <c r="TC159"/>
      <c r="TD159"/>
      <c r="TE159"/>
      <c r="TF159"/>
      <c r="TG159"/>
      <c r="TH159"/>
      <c r="TI159"/>
      <c r="TJ159"/>
      <c r="TK159"/>
      <c r="TL159"/>
      <c r="TM159"/>
      <c r="TN159"/>
      <c r="TO159"/>
      <c r="TP159"/>
      <c r="TQ159"/>
      <c r="TR159"/>
      <c r="TS159"/>
      <c r="TT159"/>
      <c r="TU159"/>
      <c r="TV159"/>
      <c r="TW159"/>
      <c r="TX159"/>
      <c r="TY159"/>
      <c r="TZ159"/>
      <c r="UA159"/>
      <c r="UB159"/>
      <c r="UC159"/>
      <c r="UD159"/>
      <c r="UE159"/>
      <c r="UF159"/>
      <c r="UG159"/>
      <c r="UH159"/>
      <c r="UI159"/>
      <c r="UJ159"/>
      <c r="UK159"/>
      <c r="UL159"/>
      <c r="UM159"/>
      <c r="UN159"/>
      <c r="UO159"/>
      <c r="UP159"/>
      <c r="UQ159"/>
      <c r="UR159"/>
      <c r="US159"/>
      <c r="UT159"/>
      <c r="UU159"/>
      <c r="UV159"/>
      <c r="UW159"/>
      <c r="UX159"/>
      <c r="UY159"/>
      <c r="UZ159"/>
      <c r="VA159"/>
      <c r="VB159"/>
      <c r="VC159"/>
      <c r="VD159"/>
      <c r="VE159"/>
      <c r="VF159"/>
      <c r="VG159"/>
      <c r="VH159"/>
      <c r="VI159"/>
      <c r="VJ159"/>
      <c r="VK159"/>
      <c r="VL159"/>
      <c r="VM159"/>
      <c r="VN159"/>
      <c r="VO159"/>
      <c r="VP159"/>
      <c r="VQ159"/>
      <c r="VR159"/>
      <c r="VS159"/>
      <c r="VT159"/>
      <c r="VU159"/>
      <c r="VV159"/>
      <c r="VW159"/>
      <c r="VX159"/>
      <c r="VY159"/>
      <c r="VZ159"/>
      <c r="WA159"/>
      <c r="WB159"/>
      <c r="WC159"/>
      <c r="WD159"/>
      <c r="WE159"/>
      <c r="WF159"/>
      <c r="WG159"/>
      <c r="WH159"/>
      <c r="WI159"/>
      <c r="WJ159"/>
      <c r="WK159"/>
      <c r="WL159"/>
      <c r="WM159"/>
      <c r="WN159"/>
      <c r="WO159"/>
      <c r="WP159"/>
      <c r="WQ159"/>
      <c r="WR159"/>
      <c r="WS159"/>
      <c r="WT159"/>
      <c r="WU159"/>
      <c r="WV159"/>
      <c r="WW159"/>
      <c r="WX159"/>
      <c r="WY159"/>
      <c r="WZ159"/>
      <c r="XA159"/>
      <c r="XB159"/>
      <c r="XC159"/>
      <c r="XD159"/>
      <c r="XE159"/>
      <c r="XF159"/>
      <c r="XG159"/>
      <c r="XH159"/>
      <c r="XI159"/>
      <c r="XJ159"/>
      <c r="XK159"/>
      <c r="XL159"/>
      <c r="XM159"/>
      <c r="XN159"/>
      <c r="XO159"/>
      <c r="XP159"/>
      <c r="XQ159"/>
      <c r="XR159"/>
      <c r="XS159"/>
      <c r="XT159"/>
      <c r="XU159"/>
      <c r="XV159"/>
      <c r="XW159"/>
      <c r="XX159"/>
      <c r="XY159"/>
      <c r="XZ159"/>
      <c r="YA159"/>
      <c r="YB159"/>
      <c r="YC159"/>
      <c r="YD159"/>
      <c r="YE159"/>
      <c r="YF159"/>
      <c r="YG159"/>
      <c r="YH159"/>
      <c r="YI159"/>
      <c r="YJ159"/>
      <c r="YK159"/>
      <c r="YL159"/>
      <c r="YM159"/>
      <c r="YN159"/>
      <c r="YO159"/>
      <c r="YP159"/>
      <c r="YQ159"/>
      <c r="YR159"/>
      <c r="YS159"/>
      <c r="YT159"/>
      <c r="YU159"/>
      <c r="YV159"/>
      <c r="YW159"/>
      <c r="YX159"/>
      <c r="YY159"/>
      <c r="YZ159"/>
      <c r="ZA159"/>
      <c r="ZB159"/>
      <c r="ZC159"/>
      <c r="ZD159"/>
      <c r="ZE159"/>
    </row>
    <row r="160" spans="1:681" s="15" customFormat="1" ht="15" x14ac:dyDescent="0.25">
      <c r="A160" s="23" t="s">
        <v>29</v>
      </c>
      <c r="B160" s="14" t="s">
        <v>142</v>
      </c>
      <c r="C160" s="26"/>
      <c r="D160" s="29">
        <v>0</v>
      </c>
      <c r="E160" s="29">
        <v>1</v>
      </c>
      <c r="F160" s="29">
        <v>1</v>
      </c>
      <c r="G160" s="29">
        <v>1</v>
      </c>
      <c r="H160" s="26">
        <v>1</v>
      </c>
      <c r="I160" s="26">
        <v>1</v>
      </c>
      <c r="J160" s="26">
        <v>1</v>
      </c>
      <c r="K160" s="26">
        <v>1</v>
      </c>
      <c r="L160" s="26">
        <v>1</v>
      </c>
      <c r="M160" s="26">
        <v>1</v>
      </c>
      <c r="N160" s="26">
        <v>1</v>
      </c>
      <c r="O160" s="42">
        <v>1</v>
      </c>
      <c r="P160" s="44">
        <v>1</v>
      </c>
      <c r="Q160" s="47">
        <v>1</v>
      </c>
      <c r="R160" s="50">
        <v>1</v>
      </c>
      <c r="S160" s="51">
        <v>1</v>
      </c>
      <c r="T160" s="26">
        <v>1</v>
      </c>
      <c r="U160" s="53">
        <v>1</v>
      </c>
      <c r="V160" s="54">
        <v>1</v>
      </c>
      <c r="W160" s="55">
        <v>2</v>
      </c>
      <c r="X160" s="56">
        <v>2</v>
      </c>
      <c r="Y160" s="57">
        <v>2</v>
      </c>
      <c r="Z160" s="58">
        <v>2</v>
      </c>
      <c r="AA160" s="59">
        <v>2</v>
      </c>
      <c r="AB160" s="60">
        <v>2</v>
      </c>
      <c r="AC160" s="61">
        <v>2</v>
      </c>
      <c r="AD160" s="63">
        <v>2</v>
      </c>
      <c r="AE160" s="65">
        <v>2</v>
      </c>
      <c r="AF160" s="67">
        <v>2</v>
      </c>
      <c r="AG160" s="69">
        <v>2</v>
      </c>
      <c r="AH160" s="71">
        <v>2</v>
      </c>
      <c r="AI160" s="73">
        <v>3</v>
      </c>
      <c r="AJ160" s="75">
        <v>3</v>
      </c>
      <c r="AK160" s="77">
        <v>3</v>
      </c>
      <c r="AL160" s="79">
        <v>3</v>
      </c>
      <c r="AM160" s="26">
        <v>3</v>
      </c>
      <c r="AN160" s="81">
        <v>3</v>
      </c>
      <c r="AO160"/>
      <c r="AP160"/>
      <c r="AQ160"/>
      <c r="AR160"/>
      <c r="AS160"/>
      <c r="AT160"/>
      <c r="AU160"/>
      <c r="AV160"/>
      <c r="AW160"/>
      <c r="AX160"/>
      <c r="AY160"/>
      <c r="AZ160"/>
      <c r="BA160"/>
      <c r="BB160"/>
      <c r="BC160"/>
      <c r="BD160"/>
      <c r="BE160"/>
      <c r="BF160"/>
      <c r="BG160"/>
      <c r="BH160"/>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c r="JN160"/>
      <c r="JO160"/>
      <c r="JP160"/>
      <c r="JQ160"/>
      <c r="JR160"/>
      <c r="JS160"/>
      <c r="JT160"/>
      <c r="JU160"/>
      <c r="JV160"/>
      <c r="JW160"/>
      <c r="JX160"/>
      <c r="JY160"/>
      <c r="JZ160"/>
      <c r="KA160"/>
      <c r="KB160"/>
      <c r="KC160"/>
      <c r="KD160"/>
      <c r="KE160"/>
      <c r="KF160"/>
      <c r="KG160"/>
      <c r="KH160"/>
      <c r="KI160"/>
      <c r="KJ160"/>
      <c r="KK160"/>
      <c r="KL160"/>
      <c r="KM160"/>
      <c r="KN160"/>
      <c r="KO160"/>
      <c r="KP160"/>
      <c r="KQ160"/>
      <c r="KR160"/>
      <c r="KS160"/>
      <c r="KT160"/>
      <c r="KU160"/>
      <c r="KV160"/>
      <c r="KW160"/>
      <c r="KX160"/>
      <c r="KY160"/>
      <c r="KZ160"/>
      <c r="LA160"/>
      <c r="LB160"/>
      <c r="LC160"/>
      <c r="LD160"/>
      <c r="LE160"/>
      <c r="LF160"/>
      <c r="LG160"/>
      <c r="LH160"/>
      <c r="LI160"/>
      <c r="LJ160"/>
      <c r="LK160"/>
      <c r="LL160"/>
      <c r="LM160"/>
      <c r="LN160"/>
      <c r="LO160"/>
      <c r="LP160"/>
      <c r="LQ160"/>
      <c r="LR160"/>
      <c r="LS160"/>
      <c r="LT160"/>
      <c r="LU160"/>
      <c r="LV160"/>
      <c r="LW160"/>
      <c r="LX160"/>
      <c r="LY160"/>
      <c r="LZ160"/>
      <c r="MA160"/>
      <c r="MB160"/>
      <c r="MC160"/>
      <c r="MD160"/>
      <c r="ME160"/>
      <c r="MF160"/>
      <c r="MG160"/>
      <c r="MH160"/>
      <c r="MI160"/>
      <c r="MJ160"/>
      <c r="MK160"/>
      <c r="ML160"/>
      <c r="MM160"/>
      <c r="MN160"/>
      <c r="MO160"/>
      <c r="MP160"/>
      <c r="MQ160"/>
      <c r="MR160"/>
      <c r="MS160"/>
      <c r="MT160"/>
      <c r="MU160"/>
      <c r="MV160"/>
      <c r="MW160"/>
      <c r="MX160"/>
      <c r="MY160"/>
      <c r="MZ160"/>
      <c r="NA160"/>
      <c r="NB160"/>
      <c r="NC160"/>
      <c r="ND160"/>
      <c r="NE160"/>
      <c r="NF160"/>
      <c r="NG160"/>
      <c r="NH160"/>
      <c r="NI160"/>
      <c r="NJ160"/>
      <c r="NK160"/>
      <c r="NL160"/>
      <c r="NM160"/>
      <c r="NN160"/>
      <c r="NO160"/>
      <c r="NP160"/>
      <c r="NQ160"/>
      <c r="NR160"/>
      <c r="NS160"/>
      <c r="NT160"/>
      <c r="NU160"/>
      <c r="NV160"/>
      <c r="NW160"/>
      <c r="NX160"/>
      <c r="NY160"/>
      <c r="NZ160"/>
      <c r="OA160"/>
      <c r="OB160"/>
      <c r="OC160"/>
      <c r="OD160"/>
      <c r="OE160"/>
      <c r="OF160"/>
      <c r="OG160"/>
      <c r="OH160"/>
      <c r="OI160"/>
      <c r="OJ160"/>
      <c r="OK160"/>
      <c r="OL160"/>
      <c r="OM160"/>
      <c r="ON160"/>
      <c r="OO160"/>
      <c r="OP160"/>
      <c r="OQ160"/>
      <c r="OR160"/>
      <c r="OS160"/>
      <c r="OT160"/>
      <c r="OU160"/>
      <c r="OV160"/>
      <c r="OW160"/>
      <c r="OX160"/>
      <c r="OY160"/>
      <c r="OZ160"/>
      <c r="PA160"/>
      <c r="PB160"/>
      <c r="PC160"/>
      <c r="PD160"/>
      <c r="PE160"/>
      <c r="PF160"/>
      <c r="PG160"/>
      <c r="PH160"/>
      <c r="PI160"/>
      <c r="PJ160"/>
      <c r="PK160"/>
      <c r="PL160"/>
      <c r="PM160"/>
      <c r="PN160"/>
      <c r="PO160"/>
      <c r="PP160"/>
      <c r="PQ160"/>
      <c r="PR160"/>
      <c r="PS160"/>
      <c r="PT160"/>
      <c r="PU160"/>
      <c r="PV160"/>
      <c r="PW160"/>
      <c r="PX160"/>
      <c r="PY160"/>
      <c r="PZ160"/>
      <c r="QA160"/>
      <c r="QB160"/>
      <c r="QC160"/>
      <c r="QD160"/>
      <c r="QE160"/>
      <c r="QF160"/>
      <c r="QG160"/>
      <c r="QH160"/>
      <c r="QI160"/>
      <c r="QJ160"/>
      <c r="QK160"/>
      <c r="QL160"/>
      <c r="QM160"/>
      <c r="QN160"/>
      <c r="QO160"/>
      <c r="QP160"/>
      <c r="QQ160"/>
      <c r="QR160"/>
      <c r="QS160"/>
      <c r="QT160"/>
      <c r="QU160"/>
      <c r="QV160"/>
      <c r="QW160"/>
      <c r="QX160"/>
      <c r="QY160"/>
      <c r="QZ160"/>
      <c r="RA160"/>
      <c r="RB160"/>
      <c r="RC160"/>
      <c r="RD160"/>
      <c r="RE160"/>
      <c r="RF160"/>
      <c r="RG160"/>
      <c r="RH160"/>
      <c r="RI160"/>
      <c r="RJ160"/>
      <c r="RK160"/>
      <c r="RL160"/>
      <c r="RM160"/>
      <c r="RN160"/>
      <c r="RO160"/>
      <c r="RP160"/>
      <c r="RQ160"/>
      <c r="RR160"/>
      <c r="RS160"/>
      <c r="RT160"/>
      <c r="RU160"/>
      <c r="RV160"/>
      <c r="RW160"/>
      <c r="RX160"/>
      <c r="RY160"/>
      <c r="RZ160"/>
      <c r="SA160"/>
      <c r="SB160"/>
      <c r="SC160"/>
      <c r="SD160"/>
      <c r="SE160"/>
      <c r="SF160"/>
      <c r="SG160"/>
      <c r="SH160"/>
      <c r="SI160"/>
      <c r="SJ160"/>
      <c r="SK160"/>
      <c r="SL160"/>
      <c r="SM160"/>
      <c r="SN160"/>
      <c r="SO160"/>
      <c r="SP160"/>
      <c r="SQ160"/>
      <c r="SR160"/>
      <c r="SS160"/>
      <c r="ST160"/>
      <c r="SU160"/>
      <c r="SV160"/>
      <c r="SW160"/>
      <c r="SX160"/>
      <c r="SY160"/>
      <c r="SZ160"/>
      <c r="TA160"/>
      <c r="TB160"/>
      <c r="TC160"/>
      <c r="TD160"/>
      <c r="TE160"/>
      <c r="TF160"/>
      <c r="TG160"/>
      <c r="TH160"/>
      <c r="TI160"/>
      <c r="TJ160"/>
      <c r="TK160"/>
      <c r="TL160"/>
      <c r="TM160"/>
      <c r="TN160"/>
      <c r="TO160"/>
      <c r="TP160"/>
      <c r="TQ160"/>
      <c r="TR160"/>
      <c r="TS160"/>
      <c r="TT160"/>
      <c r="TU160"/>
      <c r="TV160"/>
      <c r="TW160"/>
      <c r="TX160"/>
      <c r="TY160"/>
      <c r="TZ160"/>
      <c r="UA160"/>
      <c r="UB160"/>
      <c r="UC160"/>
      <c r="UD160"/>
      <c r="UE160"/>
      <c r="UF160"/>
      <c r="UG160"/>
      <c r="UH160"/>
      <c r="UI160"/>
      <c r="UJ160"/>
      <c r="UK160"/>
      <c r="UL160"/>
      <c r="UM160"/>
      <c r="UN160"/>
      <c r="UO160"/>
      <c r="UP160"/>
      <c r="UQ160"/>
      <c r="UR160"/>
      <c r="US160"/>
      <c r="UT160"/>
      <c r="UU160"/>
      <c r="UV160"/>
      <c r="UW160"/>
      <c r="UX160"/>
      <c r="UY160"/>
      <c r="UZ160"/>
      <c r="VA160"/>
      <c r="VB160"/>
      <c r="VC160"/>
      <c r="VD160"/>
      <c r="VE160"/>
      <c r="VF160"/>
      <c r="VG160"/>
      <c r="VH160"/>
      <c r="VI160"/>
      <c r="VJ160"/>
      <c r="VK160"/>
      <c r="VL160"/>
      <c r="VM160"/>
      <c r="VN160"/>
      <c r="VO160"/>
      <c r="VP160"/>
      <c r="VQ160"/>
      <c r="VR160"/>
      <c r="VS160"/>
      <c r="VT160"/>
      <c r="VU160"/>
      <c r="VV160"/>
      <c r="VW160"/>
      <c r="VX160"/>
      <c r="VY160"/>
      <c r="VZ160"/>
      <c r="WA160"/>
      <c r="WB160"/>
      <c r="WC160"/>
      <c r="WD160"/>
      <c r="WE160"/>
      <c r="WF160"/>
      <c r="WG160"/>
      <c r="WH160"/>
      <c r="WI160"/>
      <c r="WJ160"/>
      <c r="WK160"/>
      <c r="WL160"/>
      <c r="WM160"/>
      <c r="WN160"/>
      <c r="WO160"/>
      <c r="WP160"/>
      <c r="WQ160"/>
      <c r="WR160"/>
      <c r="WS160"/>
      <c r="WT160"/>
      <c r="WU160"/>
      <c r="WV160"/>
      <c r="WW160"/>
      <c r="WX160"/>
      <c r="WY160"/>
      <c r="WZ160"/>
      <c r="XA160"/>
      <c r="XB160"/>
      <c r="XC160"/>
      <c r="XD160"/>
      <c r="XE160"/>
      <c r="XF160"/>
      <c r="XG160"/>
      <c r="XH160"/>
      <c r="XI160"/>
      <c r="XJ160"/>
      <c r="XK160"/>
      <c r="XL160"/>
      <c r="XM160"/>
      <c r="XN160"/>
      <c r="XO160"/>
      <c r="XP160"/>
      <c r="XQ160"/>
      <c r="XR160"/>
      <c r="XS160"/>
      <c r="XT160"/>
      <c r="XU160"/>
      <c r="XV160"/>
      <c r="XW160"/>
      <c r="XX160"/>
      <c r="XY160"/>
      <c r="XZ160"/>
      <c r="YA160"/>
      <c r="YB160"/>
      <c r="YC160"/>
      <c r="YD160"/>
      <c r="YE160"/>
      <c r="YF160"/>
      <c r="YG160"/>
      <c r="YH160"/>
      <c r="YI160"/>
      <c r="YJ160"/>
      <c r="YK160"/>
      <c r="YL160"/>
      <c r="YM160"/>
      <c r="YN160"/>
      <c r="YO160"/>
      <c r="YP160"/>
      <c r="YQ160"/>
      <c r="YR160"/>
      <c r="YS160"/>
      <c r="YT160"/>
      <c r="YU160"/>
      <c r="YV160"/>
      <c r="YW160"/>
      <c r="YX160"/>
      <c r="YY160"/>
      <c r="YZ160"/>
      <c r="ZA160"/>
      <c r="ZB160"/>
      <c r="ZC160"/>
      <c r="ZD160"/>
      <c r="ZE160"/>
    </row>
    <row r="161" spans="1:681" s="15" customFormat="1" ht="15" x14ac:dyDescent="0.25">
      <c r="A161" s="23" t="s">
        <v>34</v>
      </c>
      <c r="B161" s="14" t="s">
        <v>143</v>
      </c>
      <c r="C161" s="26"/>
      <c r="D161" s="29">
        <v>0</v>
      </c>
      <c r="E161" s="29">
        <v>2</v>
      </c>
      <c r="F161" s="29">
        <v>2</v>
      </c>
      <c r="G161" s="29">
        <v>2</v>
      </c>
      <c r="H161" s="26">
        <v>2</v>
      </c>
      <c r="I161" s="26">
        <v>2</v>
      </c>
      <c r="J161" s="26">
        <v>2</v>
      </c>
      <c r="K161" s="26">
        <v>2</v>
      </c>
      <c r="L161" s="26">
        <v>2</v>
      </c>
      <c r="M161" s="26">
        <v>2</v>
      </c>
      <c r="N161" s="26">
        <v>2</v>
      </c>
      <c r="O161" s="42">
        <v>2</v>
      </c>
      <c r="P161" s="44">
        <v>2</v>
      </c>
      <c r="Q161" s="47">
        <v>3</v>
      </c>
      <c r="R161" s="50">
        <v>3</v>
      </c>
      <c r="S161" s="51">
        <v>4</v>
      </c>
      <c r="T161" s="26">
        <v>4</v>
      </c>
      <c r="U161" s="53">
        <v>5</v>
      </c>
      <c r="V161" s="54">
        <v>5</v>
      </c>
      <c r="W161" s="55">
        <v>5</v>
      </c>
      <c r="X161" s="56">
        <v>5</v>
      </c>
      <c r="Y161" s="57">
        <v>5</v>
      </c>
      <c r="Z161" s="58">
        <v>5</v>
      </c>
      <c r="AA161" s="59">
        <v>5</v>
      </c>
      <c r="AB161" s="60">
        <v>5</v>
      </c>
      <c r="AC161" s="61">
        <v>5</v>
      </c>
      <c r="AD161" s="63">
        <v>5</v>
      </c>
      <c r="AE161" s="65">
        <v>5</v>
      </c>
      <c r="AF161" s="67">
        <v>5</v>
      </c>
      <c r="AG161" s="69">
        <v>5</v>
      </c>
      <c r="AH161" s="71">
        <v>5</v>
      </c>
      <c r="AI161" s="73">
        <v>5</v>
      </c>
      <c r="AJ161" s="75">
        <v>5</v>
      </c>
      <c r="AK161" s="77">
        <v>5</v>
      </c>
      <c r="AL161" s="79">
        <v>5</v>
      </c>
      <c r="AM161" s="26">
        <v>6</v>
      </c>
      <c r="AN161" s="81">
        <v>6</v>
      </c>
      <c r="AO161"/>
      <c r="AP161"/>
      <c r="AQ161"/>
      <c r="AR161"/>
      <c r="AS161"/>
      <c r="AT161"/>
      <c r="AU161"/>
      <c r="AV161"/>
      <c r="AW161"/>
      <c r="AX161"/>
      <c r="AY161"/>
      <c r="AZ161"/>
      <c r="BA161"/>
      <c r="BB161"/>
      <c r="BC161"/>
      <c r="BD161"/>
      <c r="BE161"/>
      <c r="BF161"/>
      <c r="BG161"/>
      <c r="BH161"/>
      <c r="BI161"/>
      <c r="BJ161"/>
      <c r="BK161"/>
      <c r="BL161"/>
      <c r="BM161"/>
      <c r="BN161"/>
      <c r="BO161"/>
      <c r="BP161"/>
      <c r="BQ161"/>
      <c r="BR161"/>
      <c r="BS161"/>
      <c r="BT161"/>
      <c r="BU161"/>
      <c r="BV161"/>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c r="JN161"/>
      <c r="JO161"/>
      <c r="JP161"/>
      <c r="JQ161"/>
      <c r="JR161"/>
      <c r="JS161"/>
      <c r="JT161"/>
      <c r="JU161"/>
      <c r="JV161"/>
      <c r="JW161"/>
      <c r="JX161"/>
      <c r="JY161"/>
      <c r="JZ161"/>
      <c r="KA161"/>
      <c r="KB161"/>
      <c r="KC161"/>
      <c r="KD161"/>
      <c r="KE161"/>
      <c r="KF161"/>
      <c r="KG161"/>
      <c r="KH161"/>
      <c r="KI161"/>
      <c r="KJ161"/>
      <c r="KK161"/>
      <c r="KL161"/>
      <c r="KM161"/>
      <c r="KN161"/>
      <c r="KO161"/>
      <c r="KP161"/>
      <c r="KQ161"/>
      <c r="KR161"/>
      <c r="KS161"/>
      <c r="KT161"/>
      <c r="KU161"/>
      <c r="KV161"/>
      <c r="KW161"/>
      <c r="KX161"/>
      <c r="KY161"/>
      <c r="KZ161"/>
      <c r="LA161"/>
      <c r="LB161"/>
      <c r="LC161"/>
      <c r="LD161"/>
      <c r="LE161"/>
      <c r="LF161"/>
      <c r="LG161"/>
      <c r="LH161"/>
      <c r="LI161"/>
      <c r="LJ161"/>
      <c r="LK161"/>
      <c r="LL161"/>
      <c r="LM161"/>
      <c r="LN161"/>
      <c r="LO161"/>
      <c r="LP161"/>
      <c r="LQ161"/>
      <c r="LR161"/>
      <c r="LS161"/>
      <c r="LT161"/>
      <c r="LU161"/>
      <c r="LV161"/>
      <c r="LW161"/>
      <c r="LX161"/>
      <c r="LY161"/>
      <c r="LZ161"/>
      <c r="MA161"/>
      <c r="MB161"/>
      <c r="MC161"/>
      <c r="MD161"/>
      <c r="ME161"/>
      <c r="MF161"/>
      <c r="MG161"/>
      <c r="MH161"/>
      <c r="MI161"/>
      <c r="MJ161"/>
      <c r="MK161"/>
      <c r="ML161"/>
      <c r="MM161"/>
      <c r="MN161"/>
      <c r="MO161"/>
      <c r="MP161"/>
      <c r="MQ161"/>
      <c r="MR161"/>
      <c r="MS161"/>
      <c r="MT161"/>
      <c r="MU161"/>
      <c r="MV161"/>
      <c r="MW161"/>
      <c r="MX161"/>
      <c r="MY161"/>
      <c r="MZ161"/>
      <c r="NA161"/>
      <c r="NB161"/>
      <c r="NC161"/>
      <c r="ND161"/>
      <c r="NE161"/>
      <c r="NF161"/>
      <c r="NG161"/>
      <c r="NH161"/>
      <c r="NI161"/>
      <c r="NJ161"/>
      <c r="NK161"/>
      <c r="NL161"/>
      <c r="NM161"/>
      <c r="NN161"/>
      <c r="NO161"/>
      <c r="NP161"/>
      <c r="NQ161"/>
      <c r="NR161"/>
      <c r="NS161"/>
      <c r="NT161"/>
      <c r="NU161"/>
      <c r="NV161"/>
      <c r="NW161"/>
      <c r="NX161"/>
      <c r="NY161"/>
      <c r="NZ161"/>
      <c r="OA161"/>
      <c r="OB161"/>
      <c r="OC161"/>
      <c r="OD161"/>
      <c r="OE161"/>
      <c r="OF161"/>
      <c r="OG161"/>
      <c r="OH161"/>
      <c r="OI161"/>
      <c r="OJ161"/>
      <c r="OK161"/>
      <c r="OL161"/>
      <c r="OM161"/>
      <c r="ON161"/>
      <c r="OO161"/>
      <c r="OP161"/>
      <c r="OQ161"/>
      <c r="OR161"/>
      <c r="OS161"/>
      <c r="OT161"/>
      <c r="OU161"/>
      <c r="OV161"/>
      <c r="OW161"/>
      <c r="OX161"/>
      <c r="OY161"/>
      <c r="OZ161"/>
      <c r="PA161"/>
      <c r="PB161"/>
      <c r="PC161"/>
      <c r="PD161"/>
      <c r="PE161"/>
      <c r="PF161"/>
      <c r="PG161"/>
      <c r="PH161"/>
      <c r="PI161"/>
      <c r="PJ161"/>
      <c r="PK161"/>
      <c r="PL161"/>
      <c r="PM161"/>
      <c r="PN161"/>
      <c r="PO161"/>
      <c r="PP161"/>
      <c r="PQ161"/>
      <c r="PR161"/>
      <c r="PS161"/>
      <c r="PT161"/>
      <c r="PU161"/>
      <c r="PV161"/>
      <c r="PW161"/>
      <c r="PX161"/>
      <c r="PY161"/>
      <c r="PZ161"/>
      <c r="QA161"/>
      <c r="QB161"/>
      <c r="QC161"/>
      <c r="QD161"/>
      <c r="QE161"/>
      <c r="QF161"/>
      <c r="QG161"/>
      <c r="QH161"/>
      <c r="QI161"/>
      <c r="QJ161"/>
      <c r="QK161"/>
      <c r="QL161"/>
      <c r="QM161"/>
      <c r="QN161"/>
      <c r="QO161"/>
      <c r="QP161"/>
      <c r="QQ161"/>
      <c r="QR161"/>
      <c r="QS161"/>
      <c r="QT161"/>
      <c r="QU161"/>
      <c r="QV161"/>
      <c r="QW161"/>
      <c r="QX161"/>
      <c r="QY161"/>
      <c r="QZ161"/>
      <c r="RA161"/>
      <c r="RB161"/>
      <c r="RC161"/>
      <c r="RD161"/>
      <c r="RE161"/>
      <c r="RF161"/>
      <c r="RG161"/>
      <c r="RH161"/>
      <c r="RI161"/>
      <c r="RJ161"/>
      <c r="RK161"/>
      <c r="RL161"/>
      <c r="RM161"/>
      <c r="RN161"/>
      <c r="RO161"/>
      <c r="RP161"/>
      <c r="RQ161"/>
      <c r="RR161"/>
      <c r="RS161"/>
      <c r="RT161"/>
      <c r="RU161"/>
      <c r="RV161"/>
      <c r="RW161"/>
      <c r="RX161"/>
      <c r="RY161"/>
      <c r="RZ161"/>
      <c r="SA161"/>
      <c r="SB161"/>
      <c r="SC161"/>
      <c r="SD161"/>
      <c r="SE161"/>
      <c r="SF161"/>
      <c r="SG161"/>
      <c r="SH161"/>
      <c r="SI161"/>
      <c r="SJ161"/>
      <c r="SK161"/>
      <c r="SL161"/>
      <c r="SM161"/>
      <c r="SN161"/>
      <c r="SO161"/>
      <c r="SP161"/>
      <c r="SQ161"/>
      <c r="SR161"/>
      <c r="SS161"/>
      <c r="ST161"/>
      <c r="SU161"/>
      <c r="SV161"/>
      <c r="SW161"/>
      <c r="SX161"/>
      <c r="SY161"/>
      <c r="SZ161"/>
      <c r="TA161"/>
      <c r="TB161"/>
      <c r="TC161"/>
      <c r="TD161"/>
      <c r="TE161"/>
      <c r="TF161"/>
      <c r="TG161"/>
      <c r="TH161"/>
      <c r="TI161"/>
      <c r="TJ161"/>
      <c r="TK161"/>
      <c r="TL161"/>
      <c r="TM161"/>
      <c r="TN161"/>
      <c r="TO161"/>
      <c r="TP161"/>
      <c r="TQ161"/>
      <c r="TR161"/>
      <c r="TS161"/>
      <c r="TT161"/>
      <c r="TU161"/>
      <c r="TV161"/>
      <c r="TW161"/>
      <c r="TX161"/>
      <c r="TY161"/>
      <c r="TZ161"/>
      <c r="UA161"/>
      <c r="UB161"/>
      <c r="UC161"/>
      <c r="UD161"/>
      <c r="UE161"/>
      <c r="UF161"/>
      <c r="UG161"/>
      <c r="UH161"/>
      <c r="UI161"/>
      <c r="UJ161"/>
      <c r="UK161"/>
      <c r="UL161"/>
      <c r="UM161"/>
      <c r="UN161"/>
      <c r="UO161"/>
      <c r="UP161"/>
      <c r="UQ161"/>
      <c r="UR161"/>
      <c r="US161"/>
      <c r="UT161"/>
      <c r="UU161"/>
      <c r="UV161"/>
      <c r="UW161"/>
      <c r="UX161"/>
      <c r="UY161"/>
      <c r="UZ161"/>
      <c r="VA161"/>
      <c r="VB161"/>
      <c r="VC161"/>
      <c r="VD161"/>
      <c r="VE161"/>
      <c r="VF161"/>
      <c r="VG161"/>
      <c r="VH161"/>
      <c r="VI161"/>
      <c r="VJ161"/>
      <c r="VK161"/>
      <c r="VL161"/>
      <c r="VM161"/>
      <c r="VN161"/>
      <c r="VO161"/>
      <c r="VP161"/>
      <c r="VQ161"/>
      <c r="VR161"/>
      <c r="VS161"/>
      <c r="VT161"/>
      <c r="VU161"/>
      <c r="VV161"/>
      <c r="VW161"/>
      <c r="VX161"/>
      <c r="VY161"/>
      <c r="VZ161"/>
      <c r="WA161"/>
      <c r="WB161"/>
      <c r="WC161"/>
      <c r="WD161"/>
      <c r="WE161"/>
      <c r="WF161"/>
      <c r="WG161"/>
      <c r="WH161"/>
      <c r="WI161"/>
      <c r="WJ161"/>
      <c r="WK161"/>
      <c r="WL161"/>
      <c r="WM161"/>
      <c r="WN161"/>
      <c r="WO161"/>
      <c r="WP161"/>
      <c r="WQ161"/>
      <c r="WR161"/>
      <c r="WS161"/>
      <c r="WT161"/>
      <c r="WU161"/>
      <c r="WV161"/>
      <c r="WW161"/>
      <c r="WX161"/>
      <c r="WY161"/>
      <c r="WZ161"/>
      <c r="XA161"/>
      <c r="XB161"/>
      <c r="XC161"/>
      <c r="XD161"/>
      <c r="XE161"/>
      <c r="XF161"/>
      <c r="XG161"/>
      <c r="XH161"/>
      <c r="XI161"/>
      <c r="XJ161"/>
      <c r="XK161"/>
      <c r="XL161"/>
      <c r="XM161"/>
      <c r="XN161"/>
      <c r="XO161"/>
      <c r="XP161"/>
      <c r="XQ161"/>
      <c r="XR161"/>
      <c r="XS161"/>
      <c r="XT161"/>
      <c r="XU161"/>
      <c r="XV161"/>
      <c r="XW161"/>
      <c r="XX161"/>
      <c r="XY161"/>
      <c r="XZ161"/>
      <c r="YA161"/>
      <c r="YB161"/>
      <c r="YC161"/>
      <c r="YD161"/>
      <c r="YE161"/>
      <c r="YF161"/>
      <c r="YG161"/>
      <c r="YH161"/>
      <c r="YI161"/>
      <c r="YJ161"/>
      <c r="YK161"/>
      <c r="YL161"/>
      <c r="YM161"/>
      <c r="YN161"/>
      <c r="YO161"/>
      <c r="YP161"/>
      <c r="YQ161"/>
      <c r="YR161"/>
      <c r="YS161"/>
      <c r="YT161"/>
      <c r="YU161"/>
      <c r="YV161"/>
      <c r="YW161"/>
      <c r="YX161"/>
      <c r="YY161"/>
      <c r="YZ161"/>
      <c r="ZA161"/>
      <c r="ZB161"/>
      <c r="ZC161"/>
      <c r="ZD161"/>
      <c r="ZE161"/>
    </row>
    <row r="162" spans="1:681" s="15" customFormat="1" ht="15" x14ac:dyDescent="0.25">
      <c r="A162" s="23" t="s">
        <v>35</v>
      </c>
      <c r="B162" s="14" t="s">
        <v>144</v>
      </c>
      <c r="C162" s="26"/>
      <c r="D162" s="29">
        <v>0</v>
      </c>
      <c r="E162" s="29">
        <v>1</v>
      </c>
      <c r="F162" s="29">
        <v>1</v>
      </c>
      <c r="G162" s="29">
        <v>1</v>
      </c>
      <c r="H162" s="26">
        <v>0</v>
      </c>
      <c r="I162" s="26">
        <v>0</v>
      </c>
      <c r="J162" s="26">
        <v>0</v>
      </c>
      <c r="K162" s="26">
        <v>1</v>
      </c>
      <c r="L162" s="26">
        <v>1</v>
      </c>
      <c r="M162" s="26">
        <v>1</v>
      </c>
      <c r="N162" s="26">
        <v>1</v>
      </c>
      <c r="O162" s="42">
        <v>1</v>
      </c>
      <c r="P162" s="44">
        <v>1</v>
      </c>
      <c r="Q162" s="47">
        <v>1</v>
      </c>
      <c r="R162" s="50">
        <v>1</v>
      </c>
      <c r="S162" s="51">
        <v>1</v>
      </c>
      <c r="T162" s="26">
        <v>1</v>
      </c>
      <c r="U162" s="53">
        <v>1</v>
      </c>
      <c r="V162" s="54">
        <v>1</v>
      </c>
      <c r="W162" s="55">
        <v>2</v>
      </c>
      <c r="X162" s="56">
        <v>2</v>
      </c>
      <c r="Y162" s="57">
        <v>2</v>
      </c>
      <c r="Z162" s="58">
        <v>2</v>
      </c>
      <c r="AA162" s="59">
        <v>2</v>
      </c>
      <c r="AB162" s="60">
        <v>2</v>
      </c>
      <c r="AC162" s="61">
        <v>2</v>
      </c>
      <c r="AD162" s="63">
        <v>2</v>
      </c>
      <c r="AE162" s="65">
        <v>2</v>
      </c>
      <c r="AF162" s="67">
        <v>2</v>
      </c>
      <c r="AG162" s="69">
        <v>2</v>
      </c>
      <c r="AH162" s="71">
        <v>2</v>
      </c>
      <c r="AI162" s="73">
        <v>2</v>
      </c>
      <c r="AJ162" s="75">
        <v>2</v>
      </c>
      <c r="AK162" s="77">
        <v>2</v>
      </c>
      <c r="AL162" s="79">
        <v>2</v>
      </c>
      <c r="AM162" s="26">
        <v>3</v>
      </c>
      <c r="AN162" s="81">
        <v>3</v>
      </c>
      <c r="AO162"/>
      <c r="AP162"/>
      <c r="AQ162"/>
      <c r="AR162"/>
      <c r="AS162"/>
      <c r="AT162"/>
      <c r="AU162"/>
      <c r="AV162"/>
      <c r="AW162"/>
      <c r="AX162"/>
      <c r="AY162"/>
      <c r="AZ162"/>
      <c r="BA162"/>
      <c r="BB162"/>
      <c r="BC162"/>
      <c r="BD162"/>
      <c r="BE162"/>
      <c r="BF162"/>
      <c r="BG162"/>
      <c r="BH162"/>
      <c r="BI162"/>
      <c r="BJ162"/>
      <c r="BK162"/>
      <c r="BL162"/>
      <c r="BM162"/>
      <c r="BN162"/>
      <c r="BO162"/>
      <c r="BP162"/>
      <c r="BQ162"/>
      <c r="BR162"/>
      <c r="BS162"/>
      <c r="BT162"/>
      <c r="BU162"/>
      <c r="BV162"/>
      <c r="BW162"/>
      <c r="BX162"/>
      <c r="BY162"/>
      <c r="BZ162"/>
      <c r="CA162"/>
      <c r="CB162"/>
      <c r="CC162"/>
      <c r="CD162"/>
      <c r="CE162"/>
      <c r="CF162"/>
      <c r="CG162"/>
      <c r="CH162"/>
      <c r="CI162"/>
      <c r="CJ162"/>
      <c r="CK162"/>
      <c r="CL162"/>
      <c r="CM162"/>
      <c r="CN162"/>
      <c r="CO162"/>
      <c r="CP162"/>
      <c r="CQ162"/>
      <c r="CR162"/>
      <c r="CS162"/>
      <c r="CT162"/>
      <c r="CU162"/>
      <c r="CV162"/>
      <c r="CW162"/>
      <c r="CX162"/>
      <c r="CY162"/>
      <c r="CZ162"/>
      <c r="DA162"/>
      <c r="DB162"/>
      <c r="DC162"/>
      <c r="DD162"/>
      <c r="DE162"/>
      <c r="DF162"/>
      <c r="DG162"/>
      <c r="DH162"/>
      <c r="DI162"/>
      <c r="DJ162"/>
      <c r="DK162"/>
      <c r="DL162"/>
      <c r="DM162"/>
      <c r="DN162"/>
      <c r="DO162"/>
      <c r="DP162"/>
      <c r="DQ162"/>
      <c r="DR162"/>
      <c r="DS162"/>
      <c r="DT162"/>
      <c r="DU162"/>
      <c r="DV162"/>
      <c r="DW162"/>
      <c r="DX162"/>
      <c r="DY162"/>
      <c r="DZ162"/>
      <c r="EA162"/>
      <c r="EB162"/>
      <c r="EC162"/>
      <c r="ED162"/>
      <c r="EE162"/>
      <c r="EF162"/>
      <c r="EG162"/>
      <c r="EH162"/>
      <c r="EI162"/>
      <c r="EJ162"/>
      <c r="EK162"/>
      <c r="EL162"/>
      <c r="EM162"/>
      <c r="EN162"/>
      <c r="EO162"/>
      <c r="EP162"/>
      <c r="EQ162"/>
      <c r="ER162"/>
      <c r="ES162"/>
      <c r="ET162"/>
      <c r="EU162"/>
      <c r="EV162"/>
      <c r="EW162"/>
      <c r="EX162"/>
      <c r="EY162"/>
      <c r="EZ162"/>
      <c r="FA162"/>
      <c r="FB162"/>
      <c r="FC162"/>
      <c r="FD162"/>
      <c r="FE162"/>
      <c r="FF162"/>
      <c r="FG162"/>
      <c r="FH162"/>
      <c r="FI162"/>
      <c r="FJ162"/>
      <c r="FK162"/>
      <c r="FL162"/>
      <c r="FM162"/>
      <c r="FN162"/>
      <c r="FO162"/>
      <c r="FP162"/>
      <c r="FQ162"/>
      <c r="FR162"/>
      <c r="FS162"/>
      <c r="FT162"/>
      <c r="FU162"/>
      <c r="FV162"/>
      <c r="FW162"/>
      <c r="FX162"/>
      <c r="FY162"/>
      <c r="FZ162"/>
      <c r="GA162"/>
      <c r="GB162"/>
      <c r="GC162"/>
      <c r="GD162"/>
      <c r="GE162"/>
      <c r="GF162"/>
      <c r="GG162"/>
      <c r="GH162"/>
      <c r="GI162"/>
      <c r="GJ162"/>
      <c r="GK162"/>
      <c r="GL162"/>
      <c r="GM162"/>
      <c r="GN162"/>
      <c r="GO162"/>
      <c r="GP162"/>
      <c r="GQ162"/>
      <c r="GR162"/>
      <c r="GS162"/>
      <c r="GT162"/>
      <c r="GU162"/>
      <c r="GV162"/>
      <c r="GW162"/>
      <c r="GX162"/>
      <c r="GY162"/>
      <c r="GZ162"/>
      <c r="HA162"/>
      <c r="HB162"/>
      <c r="HC162"/>
      <c r="HD162"/>
      <c r="HE162"/>
      <c r="HF162"/>
      <c r="HG162"/>
      <c r="HH162"/>
      <c r="HI162"/>
      <c r="HJ162"/>
      <c r="HK162"/>
      <c r="HL162"/>
      <c r="HM162"/>
      <c r="HN162"/>
      <c r="HO162"/>
      <c r="HP162"/>
      <c r="HQ162"/>
      <c r="HR162"/>
      <c r="HS162"/>
      <c r="HT162"/>
      <c r="HU162"/>
      <c r="HV162"/>
      <c r="HW162"/>
      <c r="HX162"/>
      <c r="HY162"/>
      <c r="HZ162"/>
      <c r="IA162"/>
      <c r="IB162"/>
      <c r="IC162"/>
      <c r="ID162"/>
      <c r="IE162"/>
      <c r="IF162"/>
      <c r="IG162"/>
      <c r="IH162"/>
      <c r="II162"/>
      <c r="IJ162"/>
      <c r="IK162"/>
      <c r="IL162"/>
      <c r="IM162"/>
      <c r="IN162"/>
      <c r="IO162"/>
      <c r="IP162"/>
      <c r="IQ162"/>
      <c r="IR162"/>
      <c r="IS162"/>
      <c r="IT162"/>
      <c r="IU162"/>
      <c r="IV162"/>
      <c r="IW162"/>
      <c r="IX162"/>
      <c r="IY162"/>
      <c r="IZ162"/>
      <c r="JA162"/>
      <c r="JB162"/>
      <c r="JC162"/>
      <c r="JD162"/>
      <c r="JE162"/>
      <c r="JF162"/>
      <c r="JG162"/>
      <c r="JH162"/>
      <c r="JI162"/>
      <c r="JJ162"/>
      <c r="JK162"/>
      <c r="JL162"/>
      <c r="JM162"/>
      <c r="JN162"/>
      <c r="JO162"/>
      <c r="JP162"/>
      <c r="JQ162"/>
      <c r="JR162"/>
      <c r="JS162"/>
      <c r="JT162"/>
      <c r="JU162"/>
      <c r="JV162"/>
      <c r="JW162"/>
      <c r="JX162"/>
      <c r="JY162"/>
      <c r="JZ162"/>
      <c r="KA162"/>
      <c r="KB162"/>
      <c r="KC162"/>
      <c r="KD162"/>
      <c r="KE162"/>
      <c r="KF162"/>
      <c r="KG162"/>
      <c r="KH162"/>
      <c r="KI162"/>
      <c r="KJ162"/>
      <c r="KK162"/>
      <c r="KL162"/>
      <c r="KM162"/>
      <c r="KN162"/>
      <c r="KO162"/>
      <c r="KP162"/>
      <c r="KQ162"/>
      <c r="KR162"/>
      <c r="KS162"/>
      <c r="KT162"/>
      <c r="KU162"/>
      <c r="KV162"/>
      <c r="KW162"/>
      <c r="KX162"/>
      <c r="KY162"/>
      <c r="KZ162"/>
      <c r="LA162"/>
      <c r="LB162"/>
      <c r="LC162"/>
      <c r="LD162"/>
      <c r="LE162"/>
      <c r="LF162"/>
      <c r="LG162"/>
      <c r="LH162"/>
      <c r="LI162"/>
      <c r="LJ162"/>
      <c r="LK162"/>
      <c r="LL162"/>
      <c r="LM162"/>
      <c r="LN162"/>
      <c r="LO162"/>
      <c r="LP162"/>
      <c r="LQ162"/>
      <c r="LR162"/>
      <c r="LS162"/>
      <c r="LT162"/>
      <c r="LU162"/>
      <c r="LV162"/>
      <c r="LW162"/>
      <c r="LX162"/>
      <c r="LY162"/>
      <c r="LZ162"/>
      <c r="MA162"/>
      <c r="MB162"/>
      <c r="MC162"/>
      <c r="MD162"/>
      <c r="ME162"/>
      <c r="MF162"/>
      <c r="MG162"/>
      <c r="MH162"/>
      <c r="MI162"/>
      <c r="MJ162"/>
      <c r="MK162"/>
      <c r="ML162"/>
      <c r="MM162"/>
      <c r="MN162"/>
      <c r="MO162"/>
      <c r="MP162"/>
      <c r="MQ162"/>
      <c r="MR162"/>
      <c r="MS162"/>
      <c r="MT162"/>
      <c r="MU162"/>
      <c r="MV162"/>
      <c r="MW162"/>
      <c r="MX162"/>
      <c r="MY162"/>
      <c r="MZ162"/>
      <c r="NA162"/>
      <c r="NB162"/>
      <c r="NC162"/>
      <c r="ND162"/>
      <c r="NE162"/>
      <c r="NF162"/>
      <c r="NG162"/>
      <c r="NH162"/>
      <c r="NI162"/>
      <c r="NJ162"/>
      <c r="NK162"/>
      <c r="NL162"/>
      <c r="NM162"/>
      <c r="NN162"/>
      <c r="NO162"/>
      <c r="NP162"/>
      <c r="NQ162"/>
      <c r="NR162"/>
      <c r="NS162"/>
      <c r="NT162"/>
      <c r="NU162"/>
      <c r="NV162"/>
      <c r="NW162"/>
      <c r="NX162"/>
      <c r="NY162"/>
      <c r="NZ162"/>
      <c r="OA162"/>
      <c r="OB162"/>
      <c r="OC162"/>
      <c r="OD162"/>
      <c r="OE162"/>
      <c r="OF162"/>
      <c r="OG162"/>
      <c r="OH162"/>
      <c r="OI162"/>
      <c r="OJ162"/>
      <c r="OK162"/>
      <c r="OL162"/>
      <c r="OM162"/>
      <c r="ON162"/>
      <c r="OO162"/>
      <c r="OP162"/>
      <c r="OQ162"/>
      <c r="OR162"/>
      <c r="OS162"/>
      <c r="OT162"/>
      <c r="OU162"/>
      <c r="OV162"/>
      <c r="OW162"/>
      <c r="OX162"/>
      <c r="OY162"/>
      <c r="OZ162"/>
      <c r="PA162"/>
      <c r="PB162"/>
      <c r="PC162"/>
      <c r="PD162"/>
      <c r="PE162"/>
      <c r="PF162"/>
      <c r="PG162"/>
      <c r="PH162"/>
      <c r="PI162"/>
      <c r="PJ162"/>
      <c r="PK162"/>
      <c r="PL162"/>
      <c r="PM162"/>
      <c r="PN162"/>
      <c r="PO162"/>
      <c r="PP162"/>
      <c r="PQ162"/>
      <c r="PR162"/>
      <c r="PS162"/>
      <c r="PT162"/>
      <c r="PU162"/>
      <c r="PV162"/>
      <c r="PW162"/>
      <c r="PX162"/>
      <c r="PY162"/>
      <c r="PZ162"/>
      <c r="QA162"/>
      <c r="QB162"/>
      <c r="QC162"/>
      <c r="QD162"/>
      <c r="QE162"/>
      <c r="QF162"/>
      <c r="QG162"/>
      <c r="QH162"/>
      <c r="QI162"/>
      <c r="QJ162"/>
      <c r="QK162"/>
      <c r="QL162"/>
      <c r="QM162"/>
      <c r="QN162"/>
      <c r="QO162"/>
      <c r="QP162"/>
      <c r="QQ162"/>
      <c r="QR162"/>
      <c r="QS162"/>
      <c r="QT162"/>
      <c r="QU162"/>
      <c r="QV162"/>
      <c r="QW162"/>
      <c r="QX162"/>
      <c r="QY162"/>
      <c r="QZ162"/>
      <c r="RA162"/>
      <c r="RB162"/>
      <c r="RC162"/>
      <c r="RD162"/>
      <c r="RE162"/>
      <c r="RF162"/>
      <c r="RG162"/>
      <c r="RH162"/>
      <c r="RI162"/>
      <c r="RJ162"/>
      <c r="RK162"/>
      <c r="RL162"/>
      <c r="RM162"/>
      <c r="RN162"/>
      <c r="RO162"/>
      <c r="RP162"/>
      <c r="RQ162"/>
      <c r="RR162"/>
      <c r="RS162"/>
      <c r="RT162"/>
      <c r="RU162"/>
      <c r="RV162"/>
      <c r="RW162"/>
      <c r="RX162"/>
      <c r="RY162"/>
      <c r="RZ162"/>
      <c r="SA162"/>
      <c r="SB162"/>
      <c r="SC162"/>
      <c r="SD162"/>
      <c r="SE162"/>
      <c r="SF162"/>
      <c r="SG162"/>
      <c r="SH162"/>
      <c r="SI162"/>
      <c r="SJ162"/>
      <c r="SK162"/>
      <c r="SL162"/>
      <c r="SM162"/>
      <c r="SN162"/>
      <c r="SO162"/>
      <c r="SP162"/>
      <c r="SQ162"/>
      <c r="SR162"/>
      <c r="SS162"/>
      <c r="ST162"/>
      <c r="SU162"/>
      <c r="SV162"/>
      <c r="SW162"/>
      <c r="SX162"/>
      <c r="SY162"/>
      <c r="SZ162"/>
      <c r="TA162"/>
      <c r="TB162"/>
      <c r="TC162"/>
      <c r="TD162"/>
      <c r="TE162"/>
      <c r="TF162"/>
      <c r="TG162"/>
      <c r="TH162"/>
      <c r="TI162"/>
      <c r="TJ162"/>
      <c r="TK162"/>
      <c r="TL162"/>
      <c r="TM162"/>
      <c r="TN162"/>
      <c r="TO162"/>
      <c r="TP162"/>
      <c r="TQ162"/>
      <c r="TR162"/>
      <c r="TS162"/>
      <c r="TT162"/>
      <c r="TU162"/>
      <c r="TV162"/>
      <c r="TW162"/>
      <c r="TX162"/>
      <c r="TY162"/>
      <c r="TZ162"/>
      <c r="UA162"/>
      <c r="UB162"/>
      <c r="UC162"/>
      <c r="UD162"/>
      <c r="UE162"/>
      <c r="UF162"/>
      <c r="UG162"/>
      <c r="UH162"/>
      <c r="UI162"/>
      <c r="UJ162"/>
      <c r="UK162"/>
      <c r="UL162"/>
      <c r="UM162"/>
      <c r="UN162"/>
      <c r="UO162"/>
      <c r="UP162"/>
      <c r="UQ162"/>
      <c r="UR162"/>
      <c r="US162"/>
      <c r="UT162"/>
      <c r="UU162"/>
      <c r="UV162"/>
      <c r="UW162"/>
      <c r="UX162"/>
      <c r="UY162"/>
      <c r="UZ162"/>
      <c r="VA162"/>
      <c r="VB162"/>
      <c r="VC162"/>
      <c r="VD162"/>
      <c r="VE162"/>
      <c r="VF162"/>
      <c r="VG162"/>
      <c r="VH162"/>
      <c r="VI162"/>
      <c r="VJ162"/>
      <c r="VK162"/>
      <c r="VL162"/>
      <c r="VM162"/>
      <c r="VN162"/>
      <c r="VO162"/>
      <c r="VP162"/>
      <c r="VQ162"/>
      <c r="VR162"/>
      <c r="VS162"/>
      <c r="VT162"/>
      <c r="VU162"/>
      <c r="VV162"/>
      <c r="VW162"/>
      <c r="VX162"/>
      <c r="VY162"/>
      <c r="VZ162"/>
      <c r="WA162"/>
      <c r="WB162"/>
      <c r="WC162"/>
      <c r="WD162"/>
      <c r="WE162"/>
      <c r="WF162"/>
      <c r="WG162"/>
      <c r="WH162"/>
      <c r="WI162"/>
      <c r="WJ162"/>
      <c r="WK162"/>
      <c r="WL162"/>
      <c r="WM162"/>
      <c r="WN162"/>
      <c r="WO162"/>
      <c r="WP162"/>
      <c r="WQ162"/>
      <c r="WR162"/>
      <c r="WS162"/>
      <c r="WT162"/>
      <c r="WU162"/>
      <c r="WV162"/>
      <c r="WW162"/>
      <c r="WX162"/>
      <c r="WY162"/>
      <c r="WZ162"/>
      <c r="XA162"/>
      <c r="XB162"/>
      <c r="XC162"/>
      <c r="XD162"/>
      <c r="XE162"/>
      <c r="XF162"/>
      <c r="XG162"/>
      <c r="XH162"/>
      <c r="XI162"/>
      <c r="XJ162"/>
      <c r="XK162"/>
      <c r="XL162"/>
      <c r="XM162"/>
      <c r="XN162"/>
      <c r="XO162"/>
      <c r="XP162"/>
      <c r="XQ162"/>
      <c r="XR162"/>
      <c r="XS162"/>
      <c r="XT162"/>
      <c r="XU162"/>
      <c r="XV162"/>
      <c r="XW162"/>
      <c r="XX162"/>
      <c r="XY162"/>
      <c r="XZ162"/>
      <c r="YA162"/>
      <c r="YB162"/>
      <c r="YC162"/>
      <c r="YD162"/>
      <c r="YE162"/>
      <c r="YF162"/>
      <c r="YG162"/>
      <c r="YH162"/>
      <c r="YI162"/>
      <c r="YJ162"/>
      <c r="YK162"/>
      <c r="YL162"/>
      <c r="YM162"/>
      <c r="YN162"/>
      <c r="YO162"/>
      <c r="YP162"/>
      <c r="YQ162"/>
      <c r="YR162"/>
      <c r="YS162"/>
      <c r="YT162"/>
      <c r="YU162"/>
      <c r="YV162"/>
      <c r="YW162"/>
      <c r="YX162"/>
      <c r="YY162"/>
      <c r="YZ162"/>
      <c r="ZA162"/>
      <c r="ZB162"/>
      <c r="ZC162"/>
      <c r="ZD162"/>
      <c r="ZE162"/>
    </row>
    <row r="163" spans="1:681" s="15" customFormat="1" ht="15" x14ac:dyDescent="0.25">
      <c r="A163" s="23" t="s">
        <v>34</v>
      </c>
      <c r="B163" s="14" t="s">
        <v>145</v>
      </c>
      <c r="C163" s="26"/>
      <c r="D163" s="29">
        <v>0</v>
      </c>
      <c r="E163" s="29">
        <v>0</v>
      </c>
      <c r="F163" s="29">
        <v>0</v>
      </c>
      <c r="G163" s="29">
        <v>0</v>
      </c>
      <c r="H163" s="26">
        <v>0</v>
      </c>
      <c r="I163" s="26">
        <v>0</v>
      </c>
      <c r="J163" s="26">
        <v>0</v>
      </c>
      <c r="K163" s="26">
        <v>0</v>
      </c>
      <c r="L163" s="26">
        <v>0</v>
      </c>
      <c r="M163" s="26">
        <v>0</v>
      </c>
      <c r="N163" s="26">
        <v>0</v>
      </c>
      <c r="O163" s="42">
        <v>1</v>
      </c>
      <c r="P163" s="44">
        <v>1</v>
      </c>
      <c r="Q163" s="47">
        <v>1</v>
      </c>
      <c r="R163" s="50">
        <v>1</v>
      </c>
      <c r="S163" s="51">
        <v>1</v>
      </c>
      <c r="T163" s="26">
        <v>1</v>
      </c>
      <c r="U163" s="53">
        <v>1</v>
      </c>
      <c r="V163" s="54">
        <v>1</v>
      </c>
      <c r="W163" s="55">
        <v>1</v>
      </c>
      <c r="X163" s="56">
        <v>1</v>
      </c>
      <c r="Y163" s="57">
        <v>1</v>
      </c>
      <c r="Z163" s="58">
        <v>1</v>
      </c>
      <c r="AA163" s="59">
        <v>1</v>
      </c>
      <c r="AB163" s="60">
        <v>1</v>
      </c>
      <c r="AC163" s="61">
        <v>1</v>
      </c>
      <c r="AD163" s="63">
        <v>1</v>
      </c>
      <c r="AE163" s="65">
        <v>1</v>
      </c>
      <c r="AF163" s="67">
        <v>1</v>
      </c>
      <c r="AG163" s="69">
        <v>1</v>
      </c>
      <c r="AH163" s="71">
        <v>2</v>
      </c>
      <c r="AI163" s="73">
        <v>2</v>
      </c>
      <c r="AJ163" s="75">
        <v>2</v>
      </c>
      <c r="AK163" s="77">
        <v>2</v>
      </c>
      <c r="AL163" s="79">
        <v>2</v>
      </c>
      <c r="AM163" s="26">
        <v>2</v>
      </c>
      <c r="AN163" s="81">
        <v>2</v>
      </c>
      <c r="AO163"/>
      <c r="AP163"/>
      <c r="AQ163"/>
      <c r="AR163"/>
      <c r="AS163"/>
      <c r="AT163"/>
      <c r="AU163"/>
      <c r="AV163"/>
      <c r="AW163"/>
      <c r="AX163"/>
      <c r="AY163"/>
      <c r="AZ163"/>
      <c r="BA163"/>
      <c r="BB163"/>
      <c r="BC163"/>
      <c r="BD163"/>
      <c r="BE163"/>
      <c r="BF163"/>
      <c r="BG163"/>
      <c r="BH163"/>
      <c r="BI163"/>
      <c r="BJ163"/>
      <c r="BK163"/>
      <c r="BL163"/>
      <c r="BM163"/>
      <c r="BN163"/>
      <c r="BO163"/>
      <c r="BP163"/>
      <c r="BQ163"/>
      <c r="BR163"/>
      <c r="BS163"/>
      <c r="BT163"/>
      <c r="BU163"/>
      <c r="BV163"/>
      <c r="BW163"/>
      <c r="BX163"/>
      <c r="BY163"/>
      <c r="BZ163"/>
      <c r="CA163"/>
      <c r="CB163"/>
      <c r="CC163"/>
      <c r="CD163"/>
      <c r="CE163"/>
      <c r="CF163"/>
      <c r="CG163"/>
      <c r="CH163"/>
      <c r="CI163"/>
      <c r="CJ163"/>
      <c r="CK163"/>
      <c r="CL163"/>
      <c r="CM163"/>
      <c r="CN163"/>
      <c r="CO163"/>
      <c r="CP163"/>
      <c r="CQ163"/>
      <c r="CR163"/>
      <c r="CS163"/>
      <c r="CT163"/>
      <c r="CU163"/>
      <c r="CV163"/>
      <c r="CW163"/>
      <c r="CX163"/>
      <c r="CY163"/>
      <c r="CZ163"/>
      <c r="DA163"/>
      <c r="DB163"/>
      <c r="DC163"/>
      <c r="DD163"/>
      <c r="DE163"/>
      <c r="DF163"/>
      <c r="DG163"/>
      <c r="DH163"/>
      <c r="DI163"/>
      <c r="DJ163"/>
      <c r="DK163"/>
      <c r="DL163"/>
      <c r="DM163"/>
      <c r="DN163"/>
      <c r="DO163"/>
      <c r="DP163"/>
      <c r="DQ163"/>
      <c r="DR163"/>
      <c r="DS163"/>
      <c r="DT163"/>
      <c r="DU163"/>
      <c r="DV163"/>
      <c r="DW163"/>
      <c r="DX163"/>
      <c r="DY163"/>
      <c r="DZ163"/>
      <c r="EA163"/>
      <c r="EB163"/>
      <c r="EC163"/>
      <c r="ED163"/>
      <c r="EE163"/>
      <c r="EF163"/>
      <c r="EG163"/>
      <c r="EH163"/>
      <c r="EI163"/>
      <c r="EJ163"/>
      <c r="EK163"/>
      <c r="EL163"/>
      <c r="EM163"/>
      <c r="EN163"/>
      <c r="EO163"/>
      <c r="EP163"/>
      <c r="EQ163"/>
      <c r="ER163"/>
      <c r="ES163"/>
      <c r="ET163"/>
      <c r="EU163"/>
      <c r="EV163"/>
      <c r="EW163"/>
      <c r="EX163"/>
      <c r="EY163"/>
      <c r="EZ163"/>
      <c r="FA163"/>
      <c r="FB163"/>
      <c r="FC163"/>
      <c r="FD163"/>
      <c r="FE163"/>
      <c r="FF163"/>
      <c r="FG163"/>
      <c r="FH163"/>
      <c r="FI163"/>
      <c r="FJ163"/>
      <c r="FK163"/>
      <c r="FL163"/>
      <c r="FM163"/>
      <c r="FN163"/>
      <c r="FO163"/>
      <c r="FP163"/>
      <c r="FQ163"/>
      <c r="FR163"/>
      <c r="FS163"/>
      <c r="FT163"/>
      <c r="FU163"/>
      <c r="FV163"/>
      <c r="FW163"/>
      <c r="FX163"/>
      <c r="FY163"/>
      <c r="FZ163"/>
      <c r="GA163"/>
      <c r="GB163"/>
      <c r="GC163"/>
      <c r="GD163"/>
      <c r="GE163"/>
      <c r="GF163"/>
      <c r="GG163"/>
      <c r="GH163"/>
      <c r="GI163"/>
      <c r="GJ163"/>
      <c r="GK163"/>
      <c r="GL163"/>
      <c r="GM163"/>
      <c r="GN163"/>
      <c r="GO163"/>
      <c r="GP163"/>
      <c r="GQ163"/>
      <c r="GR163"/>
      <c r="GS163"/>
      <c r="GT163"/>
      <c r="GU163"/>
      <c r="GV163"/>
      <c r="GW163"/>
      <c r="GX163"/>
      <c r="GY163"/>
      <c r="GZ163"/>
      <c r="HA163"/>
      <c r="HB163"/>
      <c r="HC163"/>
      <c r="HD163"/>
      <c r="HE163"/>
      <c r="HF163"/>
      <c r="HG163"/>
      <c r="HH163"/>
      <c r="HI163"/>
      <c r="HJ163"/>
      <c r="HK163"/>
      <c r="HL163"/>
      <c r="HM163"/>
      <c r="HN163"/>
      <c r="HO163"/>
      <c r="HP163"/>
      <c r="HQ163"/>
      <c r="HR163"/>
      <c r="HS163"/>
      <c r="HT163"/>
      <c r="HU163"/>
      <c r="HV163"/>
      <c r="HW163"/>
      <c r="HX163"/>
      <c r="HY163"/>
      <c r="HZ163"/>
      <c r="IA163"/>
      <c r="IB163"/>
      <c r="IC163"/>
      <c r="ID163"/>
      <c r="IE163"/>
      <c r="IF163"/>
      <c r="IG163"/>
      <c r="IH163"/>
      <c r="II163"/>
      <c r="IJ163"/>
      <c r="IK163"/>
      <c r="IL163"/>
      <c r="IM163"/>
      <c r="IN163"/>
      <c r="IO163"/>
      <c r="IP163"/>
      <c r="IQ163"/>
      <c r="IR163"/>
      <c r="IS163"/>
      <c r="IT163"/>
      <c r="IU163"/>
      <c r="IV163"/>
      <c r="IW163"/>
      <c r="IX163"/>
      <c r="IY163"/>
      <c r="IZ163"/>
      <c r="JA163"/>
      <c r="JB163"/>
      <c r="JC163"/>
      <c r="JD163"/>
      <c r="JE163"/>
      <c r="JF163"/>
      <c r="JG163"/>
      <c r="JH163"/>
      <c r="JI163"/>
      <c r="JJ163"/>
      <c r="JK163"/>
      <c r="JL163"/>
      <c r="JM163"/>
      <c r="JN163"/>
      <c r="JO163"/>
      <c r="JP163"/>
      <c r="JQ163"/>
      <c r="JR163"/>
      <c r="JS163"/>
      <c r="JT163"/>
      <c r="JU163"/>
      <c r="JV163"/>
      <c r="JW163"/>
      <c r="JX163"/>
      <c r="JY163"/>
      <c r="JZ163"/>
      <c r="KA163"/>
      <c r="KB163"/>
      <c r="KC163"/>
      <c r="KD163"/>
      <c r="KE163"/>
      <c r="KF163"/>
      <c r="KG163"/>
      <c r="KH163"/>
      <c r="KI163"/>
      <c r="KJ163"/>
      <c r="KK163"/>
      <c r="KL163"/>
      <c r="KM163"/>
      <c r="KN163"/>
      <c r="KO163"/>
      <c r="KP163"/>
      <c r="KQ163"/>
      <c r="KR163"/>
      <c r="KS163"/>
      <c r="KT163"/>
      <c r="KU163"/>
      <c r="KV163"/>
      <c r="KW163"/>
      <c r="KX163"/>
      <c r="KY163"/>
      <c r="KZ163"/>
      <c r="LA163"/>
      <c r="LB163"/>
      <c r="LC163"/>
      <c r="LD163"/>
      <c r="LE163"/>
      <c r="LF163"/>
      <c r="LG163"/>
      <c r="LH163"/>
      <c r="LI163"/>
      <c r="LJ163"/>
      <c r="LK163"/>
      <c r="LL163"/>
      <c r="LM163"/>
      <c r="LN163"/>
      <c r="LO163"/>
      <c r="LP163"/>
      <c r="LQ163"/>
      <c r="LR163"/>
      <c r="LS163"/>
      <c r="LT163"/>
      <c r="LU163"/>
      <c r="LV163"/>
      <c r="LW163"/>
      <c r="LX163"/>
      <c r="LY163"/>
      <c r="LZ163"/>
      <c r="MA163"/>
      <c r="MB163"/>
      <c r="MC163"/>
      <c r="MD163"/>
      <c r="ME163"/>
      <c r="MF163"/>
      <c r="MG163"/>
      <c r="MH163"/>
      <c r="MI163"/>
      <c r="MJ163"/>
      <c r="MK163"/>
      <c r="ML163"/>
      <c r="MM163"/>
      <c r="MN163"/>
      <c r="MO163"/>
      <c r="MP163"/>
      <c r="MQ163"/>
      <c r="MR163"/>
      <c r="MS163"/>
      <c r="MT163"/>
      <c r="MU163"/>
      <c r="MV163"/>
      <c r="MW163"/>
      <c r="MX163"/>
      <c r="MY163"/>
      <c r="MZ163"/>
      <c r="NA163"/>
      <c r="NB163"/>
      <c r="NC163"/>
      <c r="ND163"/>
      <c r="NE163"/>
      <c r="NF163"/>
      <c r="NG163"/>
      <c r="NH163"/>
      <c r="NI163"/>
      <c r="NJ163"/>
      <c r="NK163"/>
      <c r="NL163"/>
      <c r="NM163"/>
      <c r="NN163"/>
      <c r="NO163"/>
      <c r="NP163"/>
      <c r="NQ163"/>
      <c r="NR163"/>
      <c r="NS163"/>
      <c r="NT163"/>
      <c r="NU163"/>
      <c r="NV163"/>
      <c r="NW163"/>
      <c r="NX163"/>
      <c r="NY163"/>
      <c r="NZ163"/>
      <c r="OA163"/>
      <c r="OB163"/>
      <c r="OC163"/>
      <c r="OD163"/>
      <c r="OE163"/>
      <c r="OF163"/>
      <c r="OG163"/>
      <c r="OH163"/>
      <c r="OI163"/>
      <c r="OJ163"/>
      <c r="OK163"/>
      <c r="OL163"/>
      <c r="OM163"/>
      <c r="ON163"/>
      <c r="OO163"/>
      <c r="OP163"/>
      <c r="OQ163"/>
      <c r="OR163"/>
      <c r="OS163"/>
      <c r="OT163"/>
      <c r="OU163"/>
      <c r="OV163"/>
      <c r="OW163"/>
      <c r="OX163"/>
      <c r="OY163"/>
      <c r="OZ163"/>
      <c r="PA163"/>
      <c r="PB163"/>
      <c r="PC163"/>
      <c r="PD163"/>
      <c r="PE163"/>
      <c r="PF163"/>
      <c r="PG163"/>
      <c r="PH163"/>
      <c r="PI163"/>
      <c r="PJ163"/>
      <c r="PK163"/>
      <c r="PL163"/>
      <c r="PM163"/>
      <c r="PN163"/>
      <c r="PO163"/>
      <c r="PP163"/>
      <c r="PQ163"/>
      <c r="PR163"/>
      <c r="PS163"/>
      <c r="PT163"/>
      <c r="PU163"/>
      <c r="PV163"/>
      <c r="PW163"/>
      <c r="PX163"/>
      <c r="PY163"/>
      <c r="PZ163"/>
      <c r="QA163"/>
      <c r="QB163"/>
      <c r="QC163"/>
      <c r="QD163"/>
      <c r="QE163"/>
      <c r="QF163"/>
      <c r="QG163"/>
      <c r="QH163"/>
      <c r="QI163"/>
      <c r="QJ163"/>
      <c r="QK163"/>
      <c r="QL163"/>
      <c r="QM163"/>
      <c r="QN163"/>
      <c r="QO163"/>
      <c r="QP163"/>
      <c r="QQ163"/>
      <c r="QR163"/>
      <c r="QS163"/>
      <c r="QT163"/>
      <c r="QU163"/>
      <c r="QV163"/>
      <c r="QW163"/>
      <c r="QX163"/>
      <c r="QY163"/>
      <c r="QZ163"/>
      <c r="RA163"/>
      <c r="RB163"/>
      <c r="RC163"/>
      <c r="RD163"/>
      <c r="RE163"/>
      <c r="RF163"/>
      <c r="RG163"/>
      <c r="RH163"/>
      <c r="RI163"/>
      <c r="RJ163"/>
      <c r="RK163"/>
      <c r="RL163"/>
      <c r="RM163"/>
      <c r="RN163"/>
      <c r="RO163"/>
      <c r="RP163"/>
      <c r="RQ163"/>
      <c r="RR163"/>
      <c r="RS163"/>
      <c r="RT163"/>
      <c r="RU163"/>
      <c r="RV163"/>
      <c r="RW163"/>
      <c r="RX163"/>
      <c r="RY163"/>
      <c r="RZ163"/>
      <c r="SA163"/>
      <c r="SB163"/>
      <c r="SC163"/>
      <c r="SD163"/>
      <c r="SE163"/>
      <c r="SF163"/>
      <c r="SG163"/>
      <c r="SH163"/>
      <c r="SI163"/>
      <c r="SJ163"/>
      <c r="SK163"/>
      <c r="SL163"/>
      <c r="SM163"/>
      <c r="SN163"/>
      <c r="SO163"/>
      <c r="SP163"/>
      <c r="SQ163"/>
      <c r="SR163"/>
      <c r="SS163"/>
      <c r="ST163"/>
      <c r="SU163"/>
      <c r="SV163"/>
      <c r="SW163"/>
      <c r="SX163"/>
      <c r="SY163"/>
      <c r="SZ163"/>
      <c r="TA163"/>
      <c r="TB163"/>
      <c r="TC163"/>
      <c r="TD163"/>
      <c r="TE163"/>
      <c r="TF163"/>
      <c r="TG163"/>
      <c r="TH163"/>
      <c r="TI163"/>
      <c r="TJ163"/>
      <c r="TK163"/>
      <c r="TL163"/>
      <c r="TM163"/>
      <c r="TN163"/>
      <c r="TO163"/>
      <c r="TP163"/>
      <c r="TQ163"/>
      <c r="TR163"/>
      <c r="TS163"/>
      <c r="TT163"/>
      <c r="TU163"/>
      <c r="TV163"/>
      <c r="TW163"/>
      <c r="TX163"/>
      <c r="TY163"/>
      <c r="TZ163"/>
      <c r="UA163"/>
      <c r="UB163"/>
      <c r="UC163"/>
      <c r="UD163"/>
      <c r="UE163"/>
      <c r="UF163"/>
      <c r="UG163"/>
      <c r="UH163"/>
      <c r="UI163"/>
      <c r="UJ163"/>
      <c r="UK163"/>
      <c r="UL163"/>
      <c r="UM163"/>
      <c r="UN163"/>
      <c r="UO163"/>
      <c r="UP163"/>
      <c r="UQ163"/>
      <c r="UR163"/>
      <c r="US163"/>
      <c r="UT163"/>
      <c r="UU163"/>
      <c r="UV163"/>
      <c r="UW163"/>
      <c r="UX163"/>
      <c r="UY163"/>
      <c r="UZ163"/>
      <c r="VA163"/>
      <c r="VB163"/>
      <c r="VC163"/>
      <c r="VD163"/>
      <c r="VE163"/>
      <c r="VF163"/>
      <c r="VG163"/>
      <c r="VH163"/>
      <c r="VI163"/>
      <c r="VJ163"/>
      <c r="VK163"/>
      <c r="VL163"/>
      <c r="VM163"/>
      <c r="VN163"/>
      <c r="VO163"/>
      <c r="VP163"/>
      <c r="VQ163"/>
      <c r="VR163"/>
      <c r="VS163"/>
      <c r="VT163"/>
      <c r="VU163"/>
      <c r="VV163"/>
      <c r="VW163"/>
      <c r="VX163"/>
      <c r="VY163"/>
      <c r="VZ163"/>
      <c r="WA163"/>
      <c r="WB163"/>
      <c r="WC163"/>
      <c r="WD163"/>
      <c r="WE163"/>
      <c r="WF163"/>
      <c r="WG163"/>
      <c r="WH163"/>
      <c r="WI163"/>
      <c r="WJ163"/>
      <c r="WK163"/>
      <c r="WL163"/>
      <c r="WM163"/>
      <c r="WN163"/>
      <c r="WO163"/>
      <c r="WP163"/>
      <c r="WQ163"/>
      <c r="WR163"/>
      <c r="WS163"/>
      <c r="WT163"/>
      <c r="WU163"/>
      <c r="WV163"/>
      <c r="WW163"/>
      <c r="WX163"/>
      <c r="WY163"/>
      <c r="WZ163"/>
      <c r="XA163"/>
      <c r="XB163"/>
      <c r="XC163"/>
      <c r="XD163"/>
      <c r="XE163"/>
      <c r="XF163"/>
      <c r="XG163"/>
      <c r="XH163"/>
      <c r="XI163"/>
      <c r="XJ163"/>
      <c r="XK163"/>
      <c r="XL163"/>
      <c r="XM163"/>
      <c r="XN163"/>
      <c r="XO163"/>
      <c r="XP163"/>
      <c r="XQ163"/>
      <c r="XR163"/>
      <c r="XS163"/>
      <c r="XT163"/>
      <c r="XU163"/>
      <c r="XV163"/>
      <c r="XW163"/>
      <c r="XX163"/>
      <c r="XY163"/>
      <c r="XZ163"/>
      <c r="YA163"/>
      <c r="YB163"/>
      <c r="YC163"/>
      <c r="YD163"/>
      <c r="YE163"/>
      <c r="YF163"/>
      <c r="YG163"/>
      <c r="YH163"/>
      <c r="YI163"/>
      <c r="YJ163"/>
      <c r="YK163"/>
      <c r="YL163"/>
      <c r="YM163"/>
      <c r="YN163"/>
      <c r="YO163"/>
      <c r="YP163"/>
      <c r="YQ163"/>
      <c r="YR163"/>
      <c r="YS163"/>
      <c r="YT163"/>
      <c r="YU163"/>
      <c r="YV163"/>
      <c r="YW163"/>
      <c r="YX163"/>
      <c r="YY163"/>
      <c r="YZ163"/>
      <c r="ZA163"/>
      <c r="ZB163"/>
      <c r="ZC163"/>
      <c r="ZD163"/>
      <c r="ZE163"/>
    </row>
    <row r="164" spans="1:681" s="15" customFormat="1" ht="15" x14ac:dyDescent="0.25">
      <c r="A164" s="23" t="s">
        <v>30</v>
      </c>
      <c r="B164" s="14" t="s">
        <v>146</v>
      </c>
      <c r="C164" s="26"/>
      <c r="D164" s="29">
        <v>0</v>
      </c>
      <c r="E164" s="29">
        <v>3</v>
      </c>
      <c r="F164" s="29">
        <v>3</v>
      </c>
      <c r="G164" s="26">
        <v>3</v>
      </c>
      <c r="H164" s="26">
        <v>3</v>
      </c>
      <c r="I164" s="26">
        <v>3</v>
      </c>
      <c r="J164" s="26">
        <v>3</v>
      </c>
      <c r="K164" s="26">
        <v>3</v>
      </c>
      <c r="L164" s="26">
        <v>3</v>
      </c>
      <c r="M164" s="26">
        <v>3</v>
      </c>
      <c r="N164" s="26">
        <v>3</v>
      </c>
      <c r="O164" s="42">
        <v>3</v>
      </c>
      <c r="P164" s="44">
        <v>3</v>
      </c>
      <c r="Q164" s="47">
        <v>6</v>
      </c>
      <c r="R164" s="50">
        <v>6</v>
      </c>
      <c r="S164" s="51">
        <v>6</v>
      </c>
      <c r="T164" s="26">
        <v>6</v>
      </c>
      <c r="U164" s="53">
        <v>6</v>
      </c>
      <c r="V164" s="54">
        <v>6</v>
      </c>
      <c r="W164" s="55">
        <v>6</v>
      </c>
      <c r="X164" s="56">
        <v>6</v>
      </c>
      <c r="Y164" s="57">
        <v>6</v>
      </c>
      <c r="Z164" s="58">
        <v>6</v>
      </c>
      <c r="AA164" s="59">
        <v>6</v>
      </c>
      <c r="AB164" s="60">
        <v>6</v>
      </c>
      <c r="AC164" s="61">
        <v>6</v>
      </c>
      <c r="AD164" s="63">
        <v>6</v>
      </c>
      <c r="AE164" s="65">
        <v>6</v>
      </c>
      <c r="AF164" s="67">
        <v>6</v>
      </c>
      <c r="AG164" s="69">
        <v>6</v>
      </c>
      <c r="AH164" s="71">
        <v>6</v>
      </c>
      <c r="AI164" s="73">
        <v>6</v>
      </c>
      <c r="AJ164" s="75">
        <v>6</v>
      </c>
      <c r="AK164" s="77">
        <v>6</v>
      </c>
      <c r="AL164" s="79">
        <v>6</v>
      </c>
      <c r="AM164" s="26">
        <v>6</v>
      </c>
      <c r="AN164" s="81">
        <v>6</v>
      </c>
      <c r="AO164"/>
      <c r="AP164"/>
      <c r="AQ164"/>
      <c r="AR164"/>
      <c r="AS164"/>
      <c r="AT164"/>
      <c r="AU164"/>
      <c r="AV164"/>
      <c r="AW164"/>
      <c r="AX164"/>
      <c r="AY164"/>
      <c r="AZ164"/>
      <c r="BA164"/>
      <c r="BB164"/>
      <c r="BC164"/>
      <c r="BD164"/>
      <c r="BE164"/>
      <c r="BF164"/>
      <c r="BG164"/>
      <c r="BH164"/>
      <c r="BI164"/>
      <c r="BJ164"/>
      <c r="BK164"/>
      <c r="BL164"/>
      <c r="BM164"/>
      <c r="BN164"/>
      <c r="BO164"/>
      <c r="BP164"/>
      <c r="BQ164"/>
      <c r="BR164"/>
      <c r="BS164"/>
      <c r="BT164"/>
      <c r="BU164"/>
      <c r="BV164"/>
      <c r="BW164"/>
      <c r="BX164"/>
      <c r="BY164"/>
      <c r="BZ164"/>
      <c r="CA164"/>
      <c r="CB164"/>
      <c r="CC164"/>
      <c r="CD164"/>
      <c r="CE164"/>
      <c r="CF164"/>
      <c r="CG164"/>
      <c r="CH164"/>
      <c r="CI164"/>
      <c r="CJ164"/>
      <c r="CK164"/>
      <c r="CL164"/>
      <c r="CM164"/>
      <c r="CN164"/>
      <c r="CO164"/>
      <c r="CP164"/>
      <c r="CQ164"/>
      <c r="CR164"/>
      <c r="CS164"/>
      <c r="CT164"/>
      <c r="CU164"/>
      <c r="CV164"/>
      <c r="CW164"/>
      <c r="CX164"/>
      <c r="CY164"/>
      <c r="CZ164"/>
      <c r="DA164"/>
      <c r="DB164"/>
      <c r="DC164"/>
      <c r="DD164"/>
      <c r="DE164"/>
      <c r="DF164"/>
      <c r="DG164"/>
      <c r="DH164"/>
      <c r="DI164"/>
      <c r="DJ164"/>
      <c r="DK164"/>
      <c r="DL164"/>
      <c r="DM164"/>
      <c r="DN164"/>
      <c r="DO164"/>
      <c r="DP164"/>
      <c r="DQ164"/>
      <c r="DR164"/>
      <c r="DS164"/>
      <c r="DT164"/>
      <c r="DU164"/>
      <c r="DV164"/>
      <c r="DW164"/>
      <c r="DX164"/>
      <c r="DY164"/>
      <c r="DZ164"/>
      <c r="EA164"/>
      <c r="EB164"/>
      <c r="EC164"/>
      <c r="ED164"/>
      <c r="EE164"/>
      <c r="EF164"/>
      <c r="EG164"/>
      <c r="EH164"/>
      <c r="EI164"/>
      <c r="EJ164"/>
      <c r="EK164"/>
      <c r="EL164"/>
      <c r="EM164"/>
      <c r="EN164"/>
      <c r="EO164"/>
      <c r="EP164"/>
      <c r="EQ164"/>
      <c r="ER164"/>
      <c r="ES164"/>
      <c r="ET164"/>
      <c r="EU164"/>
      <c r="EV164"/>
      <c r="EW164"/>
      <c r="EX164"/>
      <c r="EY164"/>
      <c r="EZ164"/>
      <c r="FA164"/>
      <c r="FB164"/>
      <c r="FC164"/>
      <c r="FD164"/>
      <c r="FE164"/>
      <c r="FF164"/>
      <c r="FG164"/>
      <c r="FH164"/>
      <c r="FI164"/>
      <c r="FJ164"/>
      <c r="FK164"/>
      <c r="FL164"/>
      <c r="FM164"/>
      <c r="FN164"/>
      <c r="FO164"/>
      <c r="FP164"/>
      <c r="FQ164"/>
      <c r="FR164"/>
      <c r="FS164"/>
      <c r="FT164"/>
      <c r="FU164"/>
      <c r="FV164"/>
      <c r="FW164"/>
      <c r="FX164"/>
      <c r="FY164"/>
      <c r="FZ164"/>
      <c r="GA164"/>
      <c r="GB164"/>
      <c r="GC164"/>
      <c r="GD164"/>
      <c r="GE164"/>
      <c r="GF164"/>
      <c r="GG164"/>
      <c r="GH164"/>
      <c r="GI164"/>
      <c r="GJ164"/>
      <c r="GK164"/>
      <c r="GL164"/>
      <c r="GM164"/>
      <c r="GN164"/>
      <c r="GO164"/>
      <c r="GP164"/>
      <c r="GQ164"/>
      <c r="GR164"/>
      <c r="GS164"/>
      <c r="GT164"/>
      <c r="GU164"/>
      <c r="GV164"/>
      <c r="GW164"/>
      <c r="GX164"/>
      <c r="GY164"/>
      <c r="GZ164"/>
      <c r="HA164"/>
      <c r="HB164"/>
      <c r="HC164"/>
      <c r="HD164"/>
      <c r="HE164"/>
      <c r="HF164"/>
      <c r="HG164"/>
      <c r="HH164"/>
      <c r="HI164"/>
      <c r="HJ164"/>
      <c r="HK164"/>
      <c r="HL164"/>
      <c r="HM164"/>
      <c r="HN164"/>
      <c r="HO164"/>
      <c r="HP164"/>
      <c r="HQ164"/>
      <c r="HR164"/>
      <c r="HS164"/>
      <c r="HT164"/>
      <c r="HU164"/>
      <c r="HV164"/>
      <c r="HW164"/>
      <c r="HX164"/>
      <c r="HY164"/>
      <c r="HZ164"/>
      <c r="IA164"/>
      <c r="IB164"/>
      <c r="IC164"/>
      <c r="ID164"/>
      <c r="IE164"/>
      <c r="IF164"/>
      <c r="IG164"/>
      <c r="IH164"/>
      <c r="II164"/>
      <c r="IJ164"/>
      <c r="IK164"/>
      <c r="IL164"/>
      <c r="IM164"/>
      <c r="IN164"/>
      <c r="IO164"/>
      <c r="IP164"/>
      <c r="IQ164"/>
      <c r="IR164"/>
      <c r="IS164"/>
      <c r="IT164"/>
      <c r="IU164"/>
      <c r="IV164"/>
      <c r="IW164"/>
      <c r="IX164"/>
      <c r="IY164"/>
      <c r="IZ164"/>
      <c r="JA164"/>
      <c r="JB164"/>
      <c r="JC164"/>
      <c r="JD164"/>
      <c r="JE164"/>
      <c r="JF164"/>
      <c r="JG164"/>
      <c r="JH164"/>
      <c r="JI164"/>
      <c r="JJ164"/>
      <c r="JK164"/>
      <c r="JL164"/>
      <c r="JM164"/>
      <c r="JN164"/>
      <c r="JO164"/>
      <c r="JP164"/>
      <c r="JQ164"/>
      <c r="JR164"/>
      <c r="JS164"/>
      <c r="JT164"/>
      <c r="JU164"/>
      <c r="JV164"/>
      <c r="JW164"/>
      <c r="JX164"/>
      <c r="JY164"/>
      <c r="JZ164"/>
      <c r="KA164"/>
      <c r="KB164"/>
      <c r="KC164"/>
      <c r="KD164"/>
      <c r="KE164"/>
      <c r="KF164"/>
      <c r="KG164"/>
      <c r="KH164"/>
      <c r="KI164"/>
      <c r="KJ164"/>
      <c r="KK164"/>
      <c r="KL164"/>
      <c r="KM164"/>
      <c r="KN164"/>
      <c r="KO164"/>
      <c r="KP164"/>
      <c r="KQ164"/>
      <c r="KR164"/>
      <c r="KS164"/>
      <c r="KT164"/>
      <c r="KU164"/>
      <c r="KV164"/>
      <c r="KW164"/>
      <c r="KX164"/>
      <c r="KY164"/>
      <c r="KZ164"/>
      <c r="LA164"/>
      <c r="LB164"/>
      <c r="LC164"/>
      <c r="LD164"/>
      <c r="LE164"/>
      <c r="LF164"/>
      <c r="LG164"/>
      <c r="LH164"/>
      <c r="LI164"/>
      <c r="LJ164"/>
      <c r="LK164"/>
      <c r="LL164"/>
      <c r="LM164"/>
      <c r="LN164"/>
      <c r="LO164"/>
      <c r="LP164"/>
      <c r="LQ164"/>
      <c r="LR164"/>
      <c r="LS164"/>
      <c r="LT164"/>
      <c r="LU164"/>
      <c r="LV164"/>
      <c r="LW164"/>
      <c r="LX164"/>
      <c r="LY164"/>
      <c r="LZ164"/>
      <c r="MA164"/>
      <c r="MB164"/>
      <c r="MC164"/>
      <c r="MD164"/>
      <c r="ME164"/>
      <c r="MF164"/>
      <c r="MG164"/>
      <c r="MH164"/>
      <c r="MI164"/>
      <c r="MJ164"/>
      <c r="MK164"/>
      <c r="ML164"/>
      <c r="MM164"/>
      <c r="MN164"/>
      <c r="MO164"/>
      <c r="MP164"/>
      <c r="MQ164"/>
      <c r="MR164"/>
      <c r="MS164"/>
      <c r="MT164"/>
      <c r="MU164"/>
      <c r="MV164"/>
      <c r="MW164"/>
      <c r="MX164"/>
      <c r="MY164"/>
      <c r="MZ164"/>
      <c r="NA164"/>
      <c r="NB164"/>
      <c r="NC164"/>
      <c r="ND164"/>
      <c r="NE164"/>
      <c r="NF164"/>
      <c r="NG164"/>
      <c r="NH164"/>
      <c r="NI164"/>
      <c r="NJ164"/>
      <c r="NK164"/>
      <c r="NL164"/>
      <c r="NM164"/>
      <c r="NN164"/>
      <c r="NO164"/>
      <c r="NP164"/>
      <c r="NQ164"/>
      <c r="NR164"/>
      <c r="NS164"/>
      <c r="NT164"/>
      <c r="NU164"/>
      <c r="NV164"/>
      <c r="NW164"/>
      <c r="NX164"/>
      <c r="NY164"/>
      <c r="NZ164"/>
      <c r="OA164"/>
      <c r="OB164"/>
      <c r="OC164"/>
      <c r="OD164"/>
      <c r="OE164"/>
      <c r="OF164"/>
      <c r="OG164"/>
      <c r="OH164"/>
      <c r="OI164"/>
      <c r="OJ164"/>
      <c r="OK164"/>
      <c r="OL164"/>
      <c r="OM164"/>
      <c r="ON164"/>
      <c r="OO164"/>
      <c r="OP164"/>
      <c r="OQ164"/>
      <c r="OR164"/>
      <c r="OS164"/>
      <c r="OT164"/>
      <c r="OU164"/>
      <c r="OV164"/>
      <c r="OW164"/>
      <c r="OX164"/>
      <c r="OY164"/>
      <c r="OZ164"/>
      <c r="PA164"/>
      <c r="PB164"/>
      <c r="PC164"/>
      <c r="PD164"/>
      <c r="PE164"/>
      <c r="PF164"/>
      <c r="PG164"/>
      <c r="PH164"/>
      <c r="PI164"/>
      <c r="PJ164"/>
      <c r="PK164"/>
      <c r="PL164"/>
      <c r="PM164"/>
      <c r="PN164"/>
      <c r="PO164"/>
      <c r="PP164"/>
      <c r="PQ164"/>
      <c r="PR164"/>
      <c r="PS164"/>
      <c r="PT164"/>
      <c r="PU164"/>
      <c r="PV164"/>
      <c r="PW164"/>
      <c r="PX164"/>
      <c r="PY164"/>
      <c r="PZ164"/>
      <c r="QA164"/>
      <c r="QB164"/>
      <c r="QC164"/>
      <c r="QD164"/>
      <c r="QE164"/>
      <c r="QF164"/>
      <c r="QG164"/>
      <c r="QH164"/>
      <c r="QI164"/>
      <c r="QJ164"/>
      <c r="QK164"/>
      <c r="QL164"/>
      <c r="QM164"/>
      <c r="QN164"/>
      <c r="QO164"/>
      <c r="QP164"/>
      <c r="QQ164"/>
      <c r="QR164"/>
      <c r="QS164"/>
      <c r="QT164"/>
      <c r="QU164"/>
      <c r="QV164"/>
      <c r="QW164"/>
      <c r="QX164"/>
      <c r="QY164"/>
      <c r="QZ164"/>
      <c r="RA164"/>
      <c r="RB164"/>
      <c r="RC164"/>
      <c r="RD164"/>
      <c r="RE164"/>
      <c r="RF164"/>
      <c r="RG164"/>
      <c r="RH164"/>
      <c r="RI164"/>
      <c r="RJ164"/>
      <c r="RK164"/>
      <c r="RL164"/>
      <c r="RM164"/>
      <c r="RN164"/>
      <c r="RO164"/>
      <c r="RP164"/>
      <c r="RQ164"/>
      <c r="RR164"/>
      <c r="RS164"/>
      <c r="RT164"/>
      <c r="RU164"/>
      <c r="RV164"/>
      <c r="RW164"/>
      <c r="RX164"/>
      <c r="RY164"/>
      <c r="RZ164"/>
      <c r="SA164"/>
      <c r="SB164"/>
      <c r="SC164"/>
      <c r="SD164"/>
      <c r="SE164"/>
      <c r="SF164"/>
      <c r="SG164"/>
      <c r="SH164"/>
      <c r="SI164"/>
      <c r="SJ164"/>
      <c r="SK164"/>
      <c r="SL164"/>
      <c r="SM164"/>
      <c r="SN164"/>
      <c r="SO164"/>
      <c r="SP164"/>
      <c r="SQ164"/>
      <c r="SR164"/>
      <c r="SS164"/>
      <c r="ST164"/>
      <c r="SU164"/>
      <c r="SV164"/>
      <c r="SW164"/>
      <c r="SX164"/>
      <c r="SY164"/>
      <c r="SZ164"/>
      <c r="TA164"/>
      <c r="TB164"/>
      <c r="TC164"/>
      <c r="TD164"/>
      <c r="TE164"/>
      <c r="TF164"/>
      <c r="TG164"/>
      <c r="TH164"/>
      <c r="TI164"/>
      <c r="TJ164"/>
      <c r="TK164"/>
      <c r="TL164"/>
      <c r="TM164"/>
      <c r="TN164"/>
      <c r="TO164"/>
      <c r="TP164"/>
      <c r="TQ164"/>
      <c r="TR164"/>
      <c r="TS164"/>
      <c r="TT164"/>
      <c r="TU164"/>
      <c r="TV164"/>
      <c r="TW164"/>
      <c r="TX164"/>
      <c r="TY164"/>
      <c r="TZ164"/>
      <c r="UA164"/>
      <c r="UB164"/>
      <c r="UC164"/>
      <c r="UD164"/>
      <c r="UE164"/>
      <c r="UF164"/>
      <c r="UG164"/>
      <c r="UH164"/>
      <c r="UI164"/>
      <c r="UJ164"/>
      <c r="UK164"/>
      <c r="UL164"/>
      <c r="UM164"/>
      <c r="UN164"/>
      <c r="UO164"/>
      <c r="UP164"/>
      <c r="UQ164"/>
      <c r="UR164"/>
      <c r="US164"/>
      <c r="UT164"/>
      <c r="UU164"/>
      <c r="UV164"/>
      <c r="UW164"/>
      <c r="UX164"/>
      <c r="UY164"/>
      <c r="UZ164"/>
      <c r="VA164"/>
      <c r="VB164"/>
      <c r="VC164"/>
      <c r="VD164"/>
      <c r="VE164"/>
      <c r="VF164"/>
      <c r="VG164"/>
      <c r="VH164"/>
      <c r="VI164"/>
      <c r="VJ164"/>
      <c r="VK164"/>
      <c r="VL164"/>
      <c r="VM164"/>
      <c r="VN164"/>
      <c r="VO164"/>
      <c r="VP164"/>
      <c r="VQ164"/>
      <c r="VR164"/>
      <c r="VS164"/>
      <c r="VT164"/>
      <c r="VU164"/>
      <c r="VV164"/>
      <c r="VW164"/>
      <c r="VX164"/>
      <c r="VY164"/>
      <c r="VZ164"/>
      <c r="WA164"/>
      <c r="WB164"/>
      <c r="WC164"/>
      <c r="WD164"/>
      <c r="WE164"/>
      <c r="WF164"/>
      <c r="WG164"/>
      <c r="WH164"/>
      <c r="WI164"/>
      <c r="WJ164"/>
      <c r="WK164"/>
      <c r="WL164"/>
      <c r="WM164"/>
      <c r="WN164"/>
      <c r="WO164"/>
      <c r="WP164"/>
      <c r="WQ164"/>
      <c r="WR164"/>
      <c r="WS164"/>
      <c r="WT164"/>
      <c r="WU164"/>
      <c r="WV164"/>
      <c r="WW164"/>
      <c r="WX164"/>
      <c r="WY164"/>
      <c r="WZ164"/>
      <c r="XA164"/>
      <c r="XB164"/>
      <c r="XC164"/>
      <c r="XD164"/>
      <c r="XE164"/>
      <c r="XF164"/>
      <c r="XG164"/>
      <c r="XH164"/>
      <c r="XI164"/>
      <c r="XJ164"/>
      <c r="XK164"/>
      <c r="XL164"/>
      <c r="XM164"/>
      <c r="XN164"/>
      <c r="XO164"/>
      <c r="XP164"/>
      <c r="XQ164"/>
      <c r="XR164"/>
      <c r="XS164"/>
      <c r="XT164"/>
      <c r="XU164"/>
      <c r="XV164"/>
      <c r="XW164"/>
      <c r="XX164"/>
      <c r="XY164"/>
      <c r="XZ164"/>
      <c r="YA164"/>
      <c r="YB164"/>
      <c r="YC164"/>
      <c r="YD164"/>
      <c r="YE164"/>
      <c r="YF164"/>
      <c r="YG164"/>
      <c r="YH164"/>
      <c r="YI164"/>
      <c r="YJ164"/>
      <c r="YK164"/>
      <c r="YL164"/>
      <c r="YM164"/>
      <c r="YN164"/>
      <c r="YO164"/>
      <c r="YP164"/>
      <c r="YQ164"/>
      <c r="YR164"/>
      <c r="YS164"/>
      <c r="YT164"/>
      <c r="YU164"/>
      <c r="YV164"/>
      <c r="YW164"/>
      <c r="YX164"/>
      <c r="YY164"/>
      <c r="YZ164"/>
      <c r="ZA164"/>
      <c r="ZB164"/>
      <c r="ZC164"/>
      <c r="ZD164"/>
      <c r="ZE164"/>
    </row>
    <row r="165" spans="1:681" s="15" customFormat="1" ht="15" x14ac:dyDescent="0.25">
      <c r="A165" s="23" t="s">
        <v>32</v>
      </c>
      <c r="B165" s="14" t="s">
        <v>147</v>
      </c>
      <c r="C165" s="26"/>
      <c r="D165" s="29">
        <v>0</v>
      </c>
      <c r="E165" s="29">
        <v>0</v>
      </c>
      <c r="F165" s="29">
        <v>0</v>
      </c>
      <c r="G165" s="29">
        <v>0</v>
      </c>
      <c r="H165" s="26">
        <v>0</v>
      </c>
      <c r="I165" s="26">
        <v>0</v>
      </c>
      <c r="J165" s="26">
        <v>0</v>
      </c>
      <c r="K165" s="26">
        <v>0</v>
      </c>
      <c r="L165" s="26">
        <v>0</v>
      </c>
      <c r="M165" s="26">
        <v>0</v>
      </c>
      <c r="N165" s="26">
        <v>0</v>
      </c>
      <c r="O165" s="42">
        <v>0</v>
      </c>
      <c r="P165" s="44">
        <v>0</v>
      </c>
      <c r="Q165" s="47">
        <v>0</v>
      </c>
      <c r="R165" s="50">
        <v>0</v>
      </c>
      <c r="S165" s="51">
        <v>0</v>
      </c>
      <c r="T165" s="26">
        <v>0</v>
      </c>
      <c r="U165" s="53">
        <v>0</v>
      </c>
      <c r="V165" s="54">
        <v>0</v>
      </c>
      <c r="W165" s="55">
        <v>1</v>
      </c>
      <c r="X165" s="56">
        <v>1</v>
      </c>
      <c r="Y165" s="57">
        <v>1</v>
      </c>
      <c r="Z165" s="58">
        <v>1</v>
      </c>
      <c r="AA165" s="59">
        <v>1</v>
      </c>
      <c r="AB165" s="60">
        <v>1</v>
      </c>
      <c r="AC165" s="61">
        <v>1</v>
      </c>
      <c r="AD165" s="63">
        <v>1</v>
      </c>
      <c r="AE165" s="65">
        <v>1</v>
      </c>
      <c r="AF165" s="67">
        <v>1</v>
      </c>
      <c r="AG165" s="69">
        <v>1</v>
      </c>
      <c r="AH165" s="71">
        <v>1</v>
      </c>
      <c r="AI165" s="73">
        <v>1</v>
      </c>
      <c r="AJ165" s="75">
        <v>1</v>
      </c>
      <c r="AK165" s="77">
        <v>2</v>
      </c>
      <c r="AL165" s="79">
        <v>2</v>
      </c>
      <c r="AM165" s="26">
        <v>2</v>
      </c>
      <c r="AN165" s="81">
        <v>2</v>
      </c>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row>
    <row r="166" spans="1:681" s="15" customFormat="1" ht="15" x14ac:dyDescent="0.25">
      <c r="A166" s="23" t="s">
        <v>35</v>
      </c>
      <c r="B166" s="14" t="s">
        <v>148</v>
      </c>
      <c r="C166" s="26"/>
      <c r="D166" s="29">
        <v>0</v>
      </c>
      <c r="E166" s="29">
        <v>2</v>
      </c>
      <c r="F166" s="29">
        <v>1</v>
      </c>
      <c r="G166" s="29">
        <v>1</v>
      </c>
      <c r="H166" s="26">
        <v>2</v>
      </c>
      <c r="I166" s="26">
        <v>2</v>
      </c>
      <c r="J166" s="26">
        <v>2</v>
      </c>
      <c r="K166" s="26">
        <v>2</v>
      </c>
      <c r="L166" s="26">
        <v>2</v>
      </c>
      <c r="M166" s="26">
        <v>2</v>
      </c>
      <c r="N166" s="26">
        <v>2</v>
      </c>
      <c r="O166" s="42">
        <v>2</v>
      </c>
      <c r="P166" s="44">
        <v>2</v>
      </c>
      <c r="Q166" s="47">
        <v>2</v>
      </c>
      <c r="R166" s="50">
        <v>2</v>
      </c>
      <c r="S166" s="51">
        <v>2</v>
      </c>
      <c r="T166" s="26">
        <v>2</v>
      </c>
      <c r="U166" s="53">
        <v>2</v>
      </c>
      <c r="V166" s="54">
        <v>3</v>
      </c>
      <c r="W166" s="55">
        <v>3</v>
      </c>
      <c r="X166" s="56">
        <v>3</v>
      </c>
      <c r="Y166" s="57">
        <v>3</v>
      </c>
      <c r="Z166" s="58">
        <v>3</v>
      </c>
      <c r="AA166" s="59">
        <v>3</v>
      </c>
      <c r="AB166" s="60">
        <v>3</v>
      </c>
      <c r="AC166" s="61">
        <v>3</v>
      </c>
      <c r="AD166" s="63">
        <v>3</v>
      </c>
      <c r="AE166" s="65">
        <v>3</v>
      </c>
      <c r="AF166" s="67">
        <v>3</v>
      </c>
      <c r="AG166" s="69">
        <v>3</v>
      </c>
      <c r="AH166" s="71">
        <v>3</v>
      </c>
      <c r="AI166" s="73">
        <v>3</v>
      </c>
      <c r="AJ166" s="75">
        <v>3</v>
      </c>
      <c r="AK166" s="77">
        <v>3</v>
      </c>
      <c r="AL166" s="79">
        <v>3</v>
      </c>
      <c r="AM166" s="26">
        <v>3</v>
      </c>
      <c r="AN166" s="81">
        <v>3</v>
      </c>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row>
    <row r="167" spans="1:681" s="15" customFormat="1" ht="15" x14ac:dyDescent="0.25">
      <c r="A167" s="23" t="s">
        <v>34</v>
      </c>
      <c r="B167" s="14" t="s">
        <v>149</v>
      </c>
      <c r="C167" s="26"/>
      <c r="D167" s="29">
        <v>0</v>
      </c>
      <c r="E167" s="29">
        <v>4</v>
      </c>
      <c r="F167" s="29">
        <v>4</v>
      </c>
      <c r="G167" s="26">
        <v>4</v>
      </c>
      <c r="H167" s="26">
        <v>4</v>
      </c>
      <c r="I167" s="26">
        <v>4</v>
      </c>
      <c r="J167" s="26">
        <v>4</v>
      </c>
      <c r="K167" s="26">
        <v>4</v>
      </c>
      <c r="L167" s="26">
        <v>4</v>
      </c>
      <c r="M167" s="26">
        <v>4</v>
      </c>
      <c r="N167" s="26">
        <v>4</v>
      </c>
      <c r="O167" s="42">
        <v>4</v>
      </c>
      <c r="P167" s="44">
        <v>4</v>
      </c>
      <c r="Q167" s="47">
        <v>4</v>
      </c>
      <c r="R167" s="50">
        <v>4</v>
      </c>
      <c r="S167" s="51">
        <v>4</v>
      </c>
      <c r="T167" s="26">
        <v>4</v>
      </c>
      <c r="U167" s="53">
        <v>4</v>
      </c>
      <c r="V167" s="54">
        <v>4</v>
      </c>
      <c r="W167" s="55">
        <v>4</v>
      </c>
      <c r="X167" s="56">
        <v>5</v>
      </c>
      <c r="Y167" s="57">
        <v>5</v>
      </c>
      <c r="Z167" s="58">
        <v>5</v>
      </c>
      <c r="AA167" s="59">
        <v>5</v>
      </c>
      <c r="AB167" s="60">
        <v>5</v>
      </c>
      <c r="AC167" s="61">
        <v>5</v>
      </c>
      <c r="AD167" s="63">
        <v>5</v>
      </c>
      <c r="AE167" s="65">
        <v>5</v>
      </c>
      <c r="AF167" s="67">
        <v>5</v>
      </c>
      <c r="AG167" s="69">
        <v>5</v>
      </c>
      <c r="AH167" s="71">
        <v>5</v>
      </c>
      <c r="AI167" s="73">
        <v>6</v>
      </c>
      <c r="AJ167" s="75">
        <v>6</v>
      </c>
      <c r="AK167" s="77">
        <v>6</v>
      </c>
      <c r="AL167" s="79">
        <v>6</v>
      </c>
      <c r="AM167" s="26">
        <v>6</v>
      </c>
      <c r="AN167" s="81">
        <v>6</v>
      </c>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c r="RX167"/>
      <c r="RY167"/>
      <c r="RZ167"/>
      <c r="SA167"/>
      <c r="SB167"/>
      <c r="SC167"/>
      <c r="SD167"/>
      <c r="SE167"/>
      <c r="SF167"/>
      <c r="SG167"/>
      <c r="SH167"/>
      <c r="SI167"/>
      <c r="SJ167"/>
      <c r="SK167"/>
      <c r="SL167"/>
      <c r="SM167"/>
      <c r="SN167"/>
      <c r="SO167"/>
      <c r="SP167"/>
      <c r="SQ167"/>
      <c r="SR167"/>
      <c r="SS167"/>
      <c r="ST167"/>
      <c r="SU167"/>
      <c r="SV167"/>
      <c r="SW167"/>
      <c r="SX167"/>
      <c r="SY167"/>
      <c r="SZ167"/>
      <c r="TA167"/>
      <c r="TB167"/>
      <c r="TC167"/>
      <c r="TD167"/>
      <c r="TE167"/>
      <c r="TF167"/>
      <c r="TG167"/>
      <c r="TH167"/>
      <c r="TI167"/>
      <c r="TJ167"/>
      <c r="TK167"/>
      <c r="TL167"/>
      <c r="TM167"/>
      <c r="TN167"/>
      <c r="TO167"/>
      <c r="TP167"/>
      <c r="TQ167"/>
      <c r="TR167"/>
      <c r="TS167"/>
      <c r="TT167"/>
      <c r="TU167"/>
      <c r="TV167"/>
      <c r="TW167"/>
      <c r="TX167"/>
      <c r="TY167"/>
      <c r="TZ167"/>
      <c r="UA167"/>
      <c r="UB167"/>
      <c r="UC167"/>
      <c r="UD167"/>
      <c r="UE167"/>
      <c r="UF167"/>
      <c r="UG167"/>
      <c r="UH167"/>
      <c r="UI167"/>
      <c r="UJ167"/>
      <c r="UK167"/>
      <c r="UL167"/>
      <c r="UM167"/>
      <c r="UN167"/>
      <c r="UO167"/>
      <c r="UP167"/>
      <c r="UQ167"/>
      <c r="UR167"/>
      <c r="US167"/>
      <c r="UT167"/>
      <c r="UU167"/>
      <c r="UV167"/>
      <c r="UW167"/>
      <c r="UX167"/>
      <c r="UY167"/>
      <c r="UZ167"/>
      <c r="VA167"/>
      <c r="VB167"/>
      <c r="VC167"/>
      <c r="VD167"/>
      <c r="VE167"/>
      <c r="VF167"/>
      <c r="VG167"/>
      <c r="VH167"/>
      <c r="VI167"/>
      <c r="VJ167"/>
      <c r="VK167"/>
      <c r="VL167"/>
      <c r="VM167"/>
      <c r="VN167"/>
      <c r="VO167"/>
      <c r="VP167"/>
      <c r="VQ167"/>
      <c r="VR167"/>
      <c r="VS167"/>
      <c r="VT167"/>
      <c r="VU167"/>
      <c r="VV167"/>
      <c r="VW167"/>
      <c r="VX167"/>
      <c r="VY167"/>
      <c r="VZ167"/>
      <c r="WA167"/>
      <c r="WB167"/>
      <c r="WC167"/>
      <c r="WD167"/>
      <c r="WE167"/>
      <c r="WF167"/>
      <c r="WG167"/>
      <c r="WH167"/>
      <c r="WI167"/>
      <c r="WJ167"/>
      <c r="WK167"/>
      <c r="WL167"/>
      <c r="WM167"/>
      <c r="WN167"/>
      <c r="WO167"/>
      <c r="WP167"/>
      <c r="WQ167"/>
      <c r="WR167"/>
      <c r="WS167"/>
      <c r="WT167"/>
      <c r="WU167"/>
      <c r="WV167"/>
      <c r="WW167"/>
      <c r="WX167"/>
      <c r="WY167"/>
      <c r="WZ167"/>
      <c r="XA167"/>
      <c r="XB167"/>
      <c r="XC167"/>
      <c r="XD167"/>
      <c r="XE167"/>
      <c r="XF167"/>
      <c r="XG167"/>
      <c r="XH167"/>
      <c r="XI167"/>
      <c r="XJ167"/>
      <c r="XK167"/>
      <c r="XL167"/>
      <c r="XM167"/>
      <c r="XN167"/>
      <c r="XO167"/>
      <c r="XP167"/>
      <c r="XQ167"/>
      <c r="XR167"/>
      <c r="XS167"/>
      <c r="XT167"/>
      <c r="XU167"/>
      <c r="XV167"/>
      <c r="XW167"/>
      <c r="XX167"/>
      <c r="XY167"/>
      <c r="XZ167"/>
      <c r="YA167"/>
      <c r="YB167"/>
      <c r="YC167"/>
      <c r="YD167"/>
      <c r="YE167"/>
      <c r="YF167"/>
      <c r="YG167"/>
      <c r="YH167"/>
      <c r="YI167"/>
      <c r="YJ167"/>
      <c r="YK167"/>
      <c r="YL167"/>
      <c r="YM167"/>
      <c r="YN167"/>
      <c r="YO167"/>
      <c r="YP167"/>
      <c r="YQ167"/>
      <c r="YR167"/>
      <c r="YS167"/>
      <c r="YT167"/>
      <c r="YU167"/>
      <c r="YV167"/>
      <c r="YW167"/>
      <c r="YX167"/>
      <c r="YY167"/>
      <c r="YZ167"/>
      <c r="ZA167"/>
      <c r="ZB167"/>
      <c r="ZC167"/>
      <c r="ZD167"/>
      <c r="ZE167"/>
    </row>
    <row r="168" spans="1:681" s="15" customFormat="1" ht="15" x14ac:dyDescent="0.25">
      <c r="A168" s="23" t="s">
        <v>29</v>
      </c>
      <c r="B168" s="14" t="s">
        <v>150</v>
      </c>
      <c r="C168" s="26"/>
      <c r="D168" s="29">
        <v>0</v>
      </c>
      <c r="E168" s="29">
        <v>0</v>
      </c>
      <c r="F168" s="29">
        <v>0</v>
      </c>
      <c r="G168" s="29">
        <v>0</v>
      </c>
      <c r="H168" s="26">
        <v>0</v>
      </c>
      <c r="I168" s="26">
        <v>0</v>
      </c>
      <c r="J168" s="26">
        <v>0</v>
      </c>
      <c r="K168" s="26">
        <v>0</v>
      </c>
      <c r="L168" s="26">
        <v>0</v>
      </c>
      <c r="M168" s="26">
        <v>0</v>
      </c>
      <c r="N168" s="26">
        <v>0</v>
      </c>
      <c r="O168" s="42">
        <v>0</v>
      </c>
      <c r="P168" s="44">
        <v>0</v>
      </c>
      <c r="Q168" s="47">
        <v>0</v>
      </c>
      <c r="R168" s="50">
        <v>0</v>
      </c>
      <c r="S168" s="51">
        <v>0</v>
      </c>
      <c r="T168" s="26">
        <v>0</v>
      </c>
      <c r="U168" s="53">
        <v>0</v>
      </c>
      <c r="V168" s="54">
        <v>0</v>
      </c>
      <c r="W168" s="55">
        <v>0</v>
      </c>
      <c r="X168" s="56">
        <v>0</v>
      </c>
      <c r="Y168" s="57">
        <v>0</v>
      </c>
      <c r="Z168" s="58">
        <v>0</v>
      </c>
      <c r="AA168" s="59">
        <v>0</v>
      </c>
      <c r="AB168" s="60">
        <v>0</v>
      </c>
      <c r="AC168" s="61">
        <v>0</v>
      </c>
      <c r="AD168" s="63">
        <v>0</v>
      </c>
      <c r="AE168" s="65">
        <v>0</v>
      </c>
      <c r="AF168" s="67">
        <v>0</v>
      </c>
      <c r="AG168" s="69">
        <v>0</v>
      </c>
      <c r="AH168" s="71">
        <v>0</v>
      </c>
      <c r="AI168" s="73">
        <v>0</v>
      </c>
      <c r="AJ168" s="75">
        <v>0</v>
      </c>
      <c r="AK168" s="77">
        <v>0</v>
      </c>
      <c r="AL168" s="79">
        <v>0</v>
      </c>
      <c r="AM168" s="26">
        <v>0</v>
      </c>
      <c r="AN168" s="81">
        <v>0</v>
      </c>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c r="RX168"/>
      <c r="RY168"/>
      <c r="RZ168"/>
      <c r="SA168"/>
      <c r="SB168"/>
      <c r="SC168"/>
      <c r="SD168"/>
      <c r="SE168"/>
      <c r="SF168"/>
      <c r="SG168"/>
      <c r="SH168"/>
      <c r="SI168"/>
      <c r="SJ168"/>
      <c r="SK168"/>
      <c r="SL168"/>
      <c r="SM168"/>
      <c r="SN168"/>
      <c r="SO168"/>
      <c r="SP168"/>
      <c r="SQ168"/>
      <c r="SR168"/>
      <c r="SS168"/>
      <c r="ST168"/>
      <c r="SU168"/>
      <c r="SV168"/>
      <c r="SW168"/>
      <c r="SX168"/>
      <c r="SY168"/>
      <c r="SZ168"/>
      <c r="TA168"/>
      <c r="TB168"/>
      <c r="TC168"/>
      <c r="TD168"/>
      <c r="TE168"/>
      <c r="TF168"/>
      <c r="TG168"/>
      <c r="TH168"/>
      <c r="TI168"/>
      <c r="TJ168"/>
      <c r="TK168"/>
      <c r="TL168"/>
      <c r="TM168"/>
      <c r="TN168"/>
      <c r="TO168"/>
      <c r="TP168"/>
      <c r="TQ168"/>
      <c r="TR168"/>
      <c r="TS168"/>
      <c r="TT168"/>
      <c r="TU168"/>
      <c r="TV168"/>
      <c r="TW168"/>
      <c r="TX168"/>
      <c r="TY168"/>
      <c r="TZ168"/>
      <c r="UA168"/>
      <c r="UB168"/>
      <c r="UC168"/>
      <c r="UD168"/>
      <c r="UE168"/>
      <c r="UF168"/>
      <c r="UG168"/>
      <c r="UH168"/>
      <c r="UI168"/>
      <c r="UJ168"/>
      <c r="UK168"/>
      <c r="UL168"/>
      <c r="UM168"/>
      <c r="UN168"/>
      <c r="UO168"/>
      <c r="UP168"/>
      <c r="UQ168"/>
      <c r="UR168"/>
      <c r="US168"/>
      <c r="UT168"/>
      <c r="UU168"/>
      <c r="UV168"/>
      <c r="UW168"/>
      <c r="UX168"/>
      <c r="UY168"/>
      <c r="UZ168"/>
      <c r="VA168"/>
      <c r="VB168"/>
      <c r="VC168"/>
      <c r="VD168"/>
      <c r="VE168"/>
      <c r="VF168"/>
      <c r="VG168"/>
      <c r="VH168"/>
      <c r="VI168"/>
      <c r="VJ168"/>
      <c r="VK168"/>
      <c r="VL168"/>
      <c r="VM168"/>
      <c r="VN168"/>
      <c r="VO168"/>
      <c r="VP168"/>
      <c r="VQ168"/>
      <c r="VR168"/>
      <c r="VS168"/>
      <c r="VT168"/>
      <c r="VU168"/>
      <c r="VV168"/>
      <c r="VW168"/>
      <c r="VX168"/>
      <c r="VY168"/>
      <c r="VZ168"/>
      <c r="WA168"/>
      <c r="WB168"/>
      <c r="WC168"/>
      <c r="WD168"/>
      <c r="WE168"/>
      <c r="WF168"/>
      <c r="WG168"/>
      <c r="WH168"/>
      <c r="WI168"/>
      <c r="WJ168"/>
      <c r="WK168"/>
      <c r="WL168"/>
      <c r="WM168"/>
      <c r="WN168"/>
      <c r="WO168"/>
      <c r="WP168"/>
      <c r="WQ168"/>
      <c r="WR168"/>
      <c r="WS168"/>
      <c r="WT168"/>
      <c r="WU168"/>
      <c r="WV168"/>
      <c r="WW168"/>
      <c r="WX168"/>
      <c r="WY168"/>
      <c r="WZ168"/>
      <c r="XA168"/>
      <c r="XB168"/>
      <c r="XC168"/>
      <c r="XD168"/>
      <c r="XE168"/>
      <c r="XF168"/>
      <c r="XG168"/>
      <c r="XH168"/>
      <c r="XI168"/>
      <c r="XJ168"/>
      <c r="XK168"/>
      <c r="XL168"/>
      <c r="XM168"/>
      <c r="XN168"/>
      <c r="XO168"/>
      <c r="XP168"/>
      <c r="XQ168"/>
      <c r="XR168"/>
      <c r="XS168"/>
      <c r="XT168"/>
      <c r="XU168"/>
      <c r="XV168"/>
      <c r="XW168"/>
      <c r="XX168"/>
      <c r="XY168"/>
      <c r="XZ168"/>
      <c r="YA168"/>
      <c r="YB168"/>
      <c r="YC168"/>
      <c r="YD168"/>
      <c r="YE168"/>
      <c r="YF168"/>
      <c r="YG168"/>
      <c r="YH168"/>
      <c r="YI168"/>
      <c r="YJ168"/>
      <c r="YK168"/>
      <c r="YL168"/>
      <c r="YM168"/>
      <c r="YN168"/>
      <c r="YO168"/>
      <c r="YP168"/>
      <c r="YQ168"/>
      <c r="YR168"/>
      <c r="YS168"/>
      <c r="YT168"/>
      <c r="YU168"/>
      <c r="YV168"/>
      <c r="YW168"/>
      <c r="YX168"/>
      <c r="YY168"/>
      <c r="YZ168"/>
      <c r="ZA168"/>
      <c r="ZB168"/>
      <c r="ZC168"/>
      <c r="ZD168"/>
      <c r="ZE168"/>
    </row>
    <row r="169" spans="1:681" s="15" customFormat="1" ht="15" x14ac:dyDescent="0.25">
      <c r="A169" s="23" t="s">
        <v>35</v>
      </c>
      <c r="B169" s="14" t="s">
        <v>151</v>
      </c>
      <c r="C169" s="26"/>
      <c r="D169" s="29">
        <v>0</v>
      </c>
      <c r="E169" s="29">
        <v>0</v>
      </c>
      <c r="F169" s="29">
        <v>0</v>
      </c>
      <c r="G169" s="29">
        <v>0</v>
      </c>
      <c r="H169" s="26">
        <v>0</v>
      </c>
      <c r="I169" s="26">
        <v>0</v>
      </c>
      <c r="J169" s="26">
        <v>0</v>
      </c>
      <c r="K169" s="26">
        <v>0</v>
      </c>
      <c r="L169" s="26">
        <v>0</v>
      </c>
      <c r="M169" s="26">
        <v>1</v>
      </c>
      <c r="N169" s="26">
        <v>1</v>
      </c>
      <c r="O169" s="42">
        <v>1</v>
      </c>
      <c r="P169" s="44">
        <v>1</v>
      </c>
      <c r="Q169" s="47">
        <v>1</v>
      </c>
      <c r="R169" s="50">
        <v>1</v>
      </c>
      <c r="S169" s="51">
        <v>1</v>
      </c>
      <c r="T169" s="26">
        <v>1</v>
      </c>
      <c r="U169" s="53">
        <v>1</v>
      </c>
      <c r="V169" s="54">
        <v>1</v>
      </c>
      <c r="W169" s="55">
        <v>1</v>
      </c>
      <c r="X169" s="56">
        <v>1</v>
      </c>
      <c r="Y169" s="57">
        <v>1</v>
      </c>
      <c r="Z169" s="58">
        <v>1</v>
      </c>
      <c r="AA169" s="59">
        <v>1</v>
      </c>
      <c r="AB169" s="60">
        <v>1</v>
      </c>
      <c r="AC169" s="61">
        <v>1</v>
      </c>
      <c r="AD169" s="63">
        <v>1</v>
      </c>
      <c r="AE169" s="65">
        <v>1</v>
      </c>
      <c r="AF169" s="67">
        <v>1</v>
      </c>
      <c r="AG169" s="69">
        <v>1</v>
      </c>
      <c r="AH169" s="71">
        <v>1</v>
      </c>
      <c r="AI169" s="73">
        <v>1</v>
      </c>
      <c r="AJ169" s="75">
        <v>1</v>
      </c>
      <c r="AK169" s="77">
        <v>1</v>
      </c>
      <c r="AL169" s="79">
        <v>1</v>
      </c>
      <c r="AM169" s="26">
        <v>1</v>
      </c>
      <c r="AN169" s="81">
        <v>1</v>
      </c>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row>
    <row r="170" spans="1:681" s="15" customFormat="1" ht="15" x14ac:dyDescent="0.25">
      <c r="A170" s="23" t="s">
        <v>33</v>
      </c>
      <c r="B170" s="14" t="s">
        <v>152</v>
      </c>
      <c r="C170" s="26"/>
      <c r="D170" s="29">
        <v>0</v>
      </c>
      <c r="E170" s="29">
        <v>25</v>
      </c>
      <c r="F170" s="29">
        <v>11</v>
      </c>
      <c r="G170" s="26">
        <v>11</v>
      </c>
      <c r="H170" s="26">
        <v>12</v>
      </c>
      <c r="I170" s="26">
        <v>15</v>
      </c>
      <c r="J170" s="26">
        <v>19</v>
      </c>
      <c r="K170" s="26">
        <v>24</v>
      </c>
      <c r="L170" s="26">
        <v>25</v>
      </c>
      <c r="M170" s="26">
        <v>25</v>
      </c>
      <c r="N170" s="26">
        <v>27</v>
      </c>
      <c r="O170" s="42">
        <v>27</v>
      </c>
      <c r="P170" s="44">
        <v>28</v>
      </c>
      <c r="Q170" s="47">
        <v>28</v>
      </c>
      <c r="R170" s="50">
        <v>30</v>
      </c>
      <c r="S170" s="51">
        <v>32</v>
      </c>
      <c r="T170" s="26">
        <v>32</v>
      </c>
      <c r="U170" s="53">
        <v>32</v>
      </c>
      <c r="V170" s="54">
        <v>32</v>
      </c>
      <c r="W170" s="55">
        <v>33</v>
      </c>
      <c r="X170" s="56">
        <v>33</v>
      </c>
      <c r="Y170" s="57">
        <v>36</v>
      </c>
      <c r="Z170" s="58">
        <v>37</v>
      </c>
      <c r="AA170" s="59">
        <v>37</v>
      </c>
      <c r="AB170" s="60">
        <v>40</v>
      </c>
      <c r="AC170" s="61">
        <v>42</v>
      </c>
      <c r="AD170" s="63">
        <v>44</v>
      </c>
      <c r="AE170" s="65">
        <v>44</v>
      </c>
      <c r="AF170" s="67">
        <v>48</v>
      </c>
      <c r="AG170" s="69">
        <v>49</v>
      </c>
      <c r="AH170" s="71">
        <v>49</v>
      </c>
      <c r="AI170" s="73">
        <v>51</v>
      </c>
      <c r="AJ170" s="75">
        <v>54</v>
      </c>
      <c r="AK170" s="77">
        <v>56</v>
      </c>
      <c r="AL170" s="79">
        <v>56</v>
      </c>
      <c r="AM170" s="26">
        <v>57</v>
      </c>
      <c r="AN170" s="81">
        <v>59</v>
      </c>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c r="XX170"/>
      <c r="XY170"/>
      <c r="XZ170"/>
      <c r="YA170"/>
      <c r="YB170"/>
      <c r="YC170"/>
      <c r="YD170"/>
      <c r="YE170"/>
      <c r="YF170"/>
      <c r="YG170"/>
      <c r="YH170"/>
      <c r="YI170"/>
      <c r="YJ170"/>
      <c r="YK170"/>
      <c r="YL170"/>
      <c r="YM170"/>
      <c r="YN170"/>
      <c r="YO170"/>
      <c r="YP170"/>
      <c r="YQ170"/>
      <c r="YR170"/>
      <c r="YS170"/>
      <c r="YT170"/>
      <c r="YU170"/>
      <c r="YV170"/>
      <c r="YW170"/>
      <c r="YX170"/>
      <c r="YY170"/>
      <c r="YZ170"/>
      <c r="ZA170"/>
      <c r="ZB170"/>
      <c r="ZC170"/>
      <c r="ZD170"/>
      <c r="ZE170"/>
    </row>
    <row r="171" spans="1:681" s="15" customFormat="1" ht="15" x14ac:dyDescent="0.25">
      <c r="A171" s="20">
        <v>99</v>
      </c>
      <c r="B171" s="14" t="s">
        <v>153</v>
      </c>
      <c r="C171" s="26"/>
      <c r="D171" s="29">
        <v>0</v>
      </c>
      <c r="E171" s="29">
        <v>0</v>
      </c>
      <c r="F171" s="29">
        <v>0</v>
      </c>
      <c r="G171" s="29">
        <v>0</v>
      </c>
      <c r="H171" s="26">
        <v>0</v>
      </c>
      <c r="I171" s="26">
        <v>0</v>
      </c>
      <c r="J171" s="26">
        <v>0</v>
      </c>
      <c r="K171" s="26">
        <v>0</v>
      </c>
      <c r="L171" s="26">
        <v>0</v>
      </c>
      <c r="M171" s="26">
        <v>0</v>
      </c>
      <c r="N171" s="26">
        <v>0</v>
      </c>
      <c r="O171" s="42">
        <v>0</v>
      </c>
      <c r="P171" s="44">
        <v>0</v>
      </c>
      <c r="Q171" s="46">
        <v>0</v>
      </c>
      <c r="R171" s="50">
        <v>0</v>
      </c>
      <c r="S171" s="51">
        <v>0</v>
      </c>
      <c r="T171" s="26">
        <v>0</v>
      </c>
      <c r="U171" s="53">
        <v>0</v>
      </c>
      <c r="V171" s="54">
        <v>0</v>
      </c>
      <c r="W171" s="55">
        <v>0</v>
      </c>
      <c r="X171" s="56">
        <v>0</v>
      </c>
      <c r="Y171" s="57">
        <v>0</v>
      </c>
      <c r="Z171" s="58">
        <v>0</v>
      </c>
      <c r="AA171" s="59">
        <v>0</v>
      </c>
      <c r="AB171" s="60">
        <v>0</v>
      </c>
      <c r="AC171" s="61">
        <v>0</v>
      </c>
      <c r="AD171" s="63">
        <v>0</v>
      </c>
      <c r="AE171" s="65">
        <v>0</v>
      </c>
      <c r="AF171" s="67">
        <v>0</v>
      </c>
      <c r="AG171" s="69">
        <v>0</v>
      </c>
      <c r="AH171" s="71">
        <v>0</v>
      </c>
      <c r="AI171" s="73">
        <v>0</v>
      </c>
      <c r="AJ171" s="75">
        <v>0</v>
      </c>
      <c r="AK171" s="77">
        <v>0</v>
      </c>
      <c r="AL171" s="79">
        <v>0</v>
      </c>
      <c r="AM171" s="26">
        <v>0</v>
      </c>
      <c r="AN171" s="81">
        <v>0</v>
      </c>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c r="MA171"/>
      <c r="MB171"/>
      <c r="MC171"/>
      <c r="MD171"/>
      <c r="ME171"/>
      <c r="MF171"/>
      <c r="MG171"/>
      <c r="MH171"/>
      <c r="MI171"/>
      <c r="MJ171"/>
      <c r="MK171"/>
      <c r="ML171"/>
      <c r="MM171"/>
      <c r="MN171"/>
      <c r="MO171"/>
      <c r="MP171"/>
      <c r="MQ171"/>
      <c r="MR171"/>
      <c r="MS171"/>
      <c r="MT171"/>
      <c r="MU171"/>
      <c r="MV171"/>
      <c r="MW171"/>
      <c r="MX171"/>
      <c r="MY171"/>
      <c r="MZ171"/>
      <c r="NA171"/>
      <c r="NB171"/>
      <c r="NC171"/>
      <c r="ND171"/>
      <c r="NE171"/>
      <c r="NF171"/>
      <c r="NG171"/>
      <c r="NH171"/>
      <c r="NI171"/>
      <c r="NJ171"/>
      <c r="NK171"/>
      <c r="NL171"/>
      <c r="NM171"/>
      <c r="NN171"/>
      <c r="NO171"/>
      <c r="NP171"/>
      <c r="NQ171"/>
      <c r="NR171"/>
      <c r="NS171"/>
      <c r="NT171"/>
      <c r="NU171"/>
      <c r="NV171"/>
      <c r="NW171"/>
      <c r="NX171"/>
      <c r="NY171"/>
      <c r="NZ171"/>
      <c r="OA171"/>
      <c r="OB171"/>
      <c r="OC171"/>
      <c r="OD171"/>
      <c r="OE171"/>
      <c r="OF171"/>
      <c r="OG171"/>
      <c r="OH171"/>
      <c r="OI171"/>
      <c r="OJ171"/>
      <c r="OK171"/>
      <c r="OL171"/>
      <c r="OM171"/>
      <c r="ON171"/>
      <c r="OO171"/>
      <c r="OP171"/>
      <c r="OQ171"/>
      <c r="OR171"/>
      <c r="OS171"/>
      <c r="OT171"/>
      <c r="OU171"/>
      <c r="OV171"/>
      <c r="OW171"/>
      <c r="OX171"/>
      <c r="OY171"/>
      <c r="OZ171"/>
      <c r="PA171"/>
      <c r="PB171"/>
      <c r="PC171"/>
      <c r="PD171"/>
      <c r="PE171"/>
      <c r="PF171"/>
      <c r="PG171"/>
      <c r="PH171"/>
      <c r="PI171"/>
      <c r="PJ171"/>
      <c r="PK171"/>
      <c r="PL171"/>
      <c r="PM171"/>
      <c r="PN171"/>
      <c r="PO171"/>
      <c r="PP171"/>
      <c r="PQ171"/>
      <c r="PR171"/>
      <c r="PS171"/>
      <c r="PT171"/>
      <c r="PU171"/>
      <c r="PV171"/>
      <c r="PW171"/>
      <c r="PX171"/>
      <c r="PY171"/>
      <c r="PZ171"/>
      <c r="QA171"/>
      <c r="QB171"/>
      <c r="QC171"/>
      <c r="QD171"/>
      <c r="QE171"/>
      <c r="QF171"/>
      <c r="QG171"/>
      <c r="QH171"/>
      <c r="QI171"/>
      <c r="QJ171"/>
      <c r="QK171"/>
      <c r="QL171"/>
      <c r="QM171"/>
      <c r="QN171"/>
      <c r="QO171"/>
      <c r="QP171"/>
      <c r="QQ171"/>
      <c r="QR171"/>
      <c r="QS171"/>
      <c r="QT171"/>
      <c r="QU171"/>
      <c r="QV171"/>
      <c r="QW171"/>
      <c r="QX171"/>
      <c r="QY171"/>
      <c r="QZ171"/>
      <c r="RA171"/>
      <c r="RB171"/>
      <c r="RC171"/>
      <c r="RD171"/>
      <c r="RE171"/>
      <c r="RF171"/>
      <c r="RG171"/>
      <c r="RH171"/>
      <c r="RI171"/>
      <c r="RJ171"/>
      <c r="RK171"/>
      <c r="RL171"/>
      <c r="RM171"/>
      <c r="RN171"/>
      <c r="RO171"/>
      <c r="RP171"/>
      <c r="RQ171"/>
      <c r="RR171"/>
      <c r="RS171"/>
      <c r="RT171"/>
      <c r="RU171"/>
      <c r="RV171"/>
      <c r="RW171"/>
      <c r="RX171"/>
      <c r="RY171"/>
      <c r="RZ171"/>
      <c r="SA171"/>
      <c r="SB171"/>
      <c r="SC171"/>
      <c r="SD171"/>
      <c r="SE171"/>
      <c r="SF171"/>
      <c r="SG171"/>
      <c r="SH171"/>
      <c r="SI171"/>
      <c r="SJ171"/>
      <c r="SK171"/>
      <c r="SL171"/>
      <c r="SM171"/>
      <c r="SN171"/>
      <c r="SO171"/>
      <c r="SP171"/>
      <c r="SQ171"/>
      <c r="SR171"/>
      <c r="SS171"/>
      <c r="ST171"/>
      <c r="SU171"/>
      <c r="SV171"/>
      <c r="SW171"/>
      <c r="SX171"/>
      <c r="SY171"/>
      <c r="SZ171"/>
      <c r="TA171"/>
      <c r="TB171"/>
      <c r="TC171"/>
      <c r="TD171"/>
      <c r="TE171"/>
      <c r="TF171"/>
      <c r="TG171"/>
      <c r="TH171"/>
      <c r="TI171"/>
      <c r="TJ171"/>
      <c r="TK171"/>
      <c r="TL171"/>
      <c r="TM171"/>
      <c r="TN171"/>
      <c r="TO171"/>
      <c r="TP171"/>
      <c r="TQ171"/>
      <c r="TR171"/>
      <c r="TS171"/>
      <c r="TT171"/>
      <c r="TU171"/>
      <c r="TV171"/>
      <c r="TW171"/>
      <c r="TX171"/>
      <c r="TY171"/>
      <c r="TZ171"/>
      <c r="UA171"/>
      <c r="UB171"/>
      <c r="UC171"/>
      <c r="UD171"/>
      <c r="UE171"/>
      <c r="UF171"/>
      <c r="UG171"/>
      <c r="UH171"/>
      <c r="UI171"/>
      <c r="UJ171"/>
      <c r="UK171"/>
      <c r="UL171"/>
      <c r="UM171"/>
      <c r="UN171"/>
      <c r="UO171"/>
      <c r="UP171"/>
      <c r="UQ171"/>
      <c r="UR171"/>
      <c r="US171"/>
      <c r="UT171"/>
      <c r="UU171"/>
      <c r="UV171"/>
      <c r="UW171"/>
      <c r="UX171"/>
      <c r="UY171"/>
      <c r="UZ171"/>
      <c r="VA171"/>
      <c r="VB171"/>
      <c r="VC171"/>
      <c r="VD171"/>
      <c r="VE171"/>
      <c r="VF171"/>
      <c r="VG171"/>
      <c r="VH171"/>
      <c r="VI171"/>
      <c r="VJ171"/>
      <c r="VK171"/>
      <c r="VL171"/>
      <c r="VM171"/>
      <c r="VN171"/>
      <c r="VO171"/>
      <c r="VP171"/>
      <c r="VQ171"/>
      <c r="VR171"/>
      <c r="VS171"/>
      <c r="VT171"/>
      <c r="VU171"/>
      <c r="VV171"/>
      <c r="VW171"/>
      <c r="VX171"/>
      <c r="VY171"/>
      <c r="VZ171"/>
      <c r="WA171"/>
      <c r="WB171"/>
      <c r="WC171"/>
      <c r="WD171"/>
      <c r="WE171"/>
      <c r="WF171"/>
      <c r="WG171"/>
      <c r="WH171"/>
      <c r="WI171"/>
      <c r="WJ171"/>
      <c r="WK171"/>
      <c r="WL171"/>
      <c r="WM171"/>
      <c r="WN171"/>
      <c r="WO171"/>
      <c r="WP171"/>
      <c r="WQ171"/>
      <c r="WR171"/>
      <c r="WS171"/>
      <c r="WT171"/>
      <c r="WU171"/>
      <c r="WV171"/>
      <c r="WW171"/>
      <c r="WX171"/>
      <c r="WY171"/>
      <c r="WZ171"/>
      <c r="XA171"/>
      <c r="XB171"/>
      <c r="XC171"/>
      <c r="XD171"/>
      <c r="XE171"/>
      <c r="XF171"/>
      <c r="XG171"/>
      <c r="XH171"/>
      <c r="XI171"/>
      <c r="XJ171"/>
      <c r="XK171"/>
      <c r="XL171"/>
      <c r="XM171"/>
      <c r="XN171"/>
      <c r="XO171"/>
      <c r="XP171"/>
      <c r="XQ171"/>
      <c r="XR171"/>
      <c r="XS171"/>
      <c r="XT171"/>
      <c r="XU171"/>
      <c r="XV171"/>
      <c r="XW171"/>
      <c r="XX171"/>
      <c r="XY171"/>
      <c r="XZ171"/>
      <c r="YA171"/>
      <c r="YB171"/>
      <c r="YC171"/>
      <c r="YD171"/>
      <c r="YE171"/>
      <c r="YF171"/>
      <c r="YG171"/>
      <c r="YH171"/>
      <c r="YI171"/>
      <c r="YJ171"/>
      <c r="YK171"/>
      <c r="YL171"/>
      <c r="YM171"/>
      <c r="YN171"/>
      <c r="YO171"/>
      <c r="YP171"/>
      <c r="YQ171"/>
      <c r="YR171"/>
      <c r="YS171"/>
      <c r="YT171"/>
      <c r="YU171"/>
      <c r="YV171"/>
      <c r="YW171"/>
      <c r="YX171"/>
      <c r="YY171"/>
      <c r="YZ171"/>
      <c r="ZA171"/>
      <c r="ZB171"/>
      <c r="ZC171"/>
      <c r="ZD171"/>
      <c r="ZE171"/>
    </row>
    <row r="172" spans="1:681" s="15" customFormat="1" x14ac:dyDescent="0.2">
      <c r="A172" s="24"/>
      <c r="B172" s="14"/>
      <c r="C172" s="26"/>
      <c r="D172" s="29"/>
      <c r="E172" s="29"/>
      <c r="F172" s="29"/>
      <c r="G172"/>
      <c r="H172"/>
      <c r="I172"/>
      <c r="J172" s="26"/>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c r="MA172"/>
      <c r="MB172"/>
      <c r="MC172"/>
      <c r="MD172"/>
      <c r="ME172"/>
      <c r="MF172"/>
      <c r="MG172"/>
      <c r="MH172"/>
      <c r="MI172"/>
      <c r="MJ172"/>
      <c r="MK172"/>
      <c r="ML172"/>
      <c r="MM172"/>
      <c r="MN172"/>
      <c r="MO172"/>
      <c r="MP172"/>
      <c r="MQ172"/>
      <c r="MR172"/>
      <c r="MS172"/>
      <c r="MT172"/>
      <c r="MU172"/>
      <c r="MV172"/>
      <c r="MW172"/>
      <c r="MX172"/>
      <c r="MY172"/>
      <c r="MZ172"/>
      <c r="NA172"/>
      <c r="NB172"/>
      <c r="NC172"/>
      <c r="ND172"/>
      <c r="NE172"/>
      <c r="NF172"/>
      <c r="NG172"/>
      <c r="NH172"/>
      <c r="NI172"/>
      <c r="NJ172"/>
      <c r="NK172"/>
      <c r="NL172"/>
      <c r="NM172"/>
      <c r="NN172"/>
      <c r="NO172"/>
      <c r="NP172"/>
      <c r="NQ172"/>
      <c r="NR172"/>
      <c r="NS172"/>
      <c r="NT172"/>
      <c r="NU172"/>
      <c r="NV172"/>
      <c r="NW172"/>
      <c r="NX172"/>
      <c r="NY172"/>
      <c r="NZ172"/>
      <c r="OA172"/>
      <c r="OB172"/>
      <c r="OC172"/>
      <c r="OD172"/>
      <c r="OE172"/>
      <c r="OF172"/>
      <c r="OG172"/>
      <c r="OH172"/>
      <c r="OI172"/>
      <c r="OJ172"/>
      <c r="OK172"/>
      <c r="OL172"/>
      <c r="OM172"/>
      <c r="ON172"/>
      <c r="OO172"/>
      <c r="OP172"/>
      <c r="OQ172"/>
      <c r="OR172"/>
      <c r="OS172"/>
      <c r="OT172"/>
      <c r="OU172"/>
      <c r="OV172"/>
      <c r="OW172"/>
      <c r="OX172"/>
      <c r="OY172"/>
      <c r="OZ172"/>
      <c r="PA172"/>
      <c r="PB172"/>
      <c r="PC172"/>
      <c r="PD172"/>
      <c r="PE172"/>
      <c r="PF172"/>
      <c r="PG172"/>
      <c r="PH172"/>
      <c r="PI172"/>
      <c r="PJ172"/>
      <c r="PK172"/>
      <c r="PL172"/>
      <c r="PM172"/>
      <c r="PN172"/>
      <c r="PO172"/>
      <c r="PP172"/>
      <c r="PQ172"/>
      <c r="PR172"/>
      <c r="PS172"/>
      <c r="PT172"/>
      <c r="PU172"/>
      <c r="PV172"/>
      <c r="PW172"/>
      <c r="PX172"/>
      <c r="PY172"/>
      <c r="PZ172"/>
      <c r="QA172"/>
      <c r="QB172"/>
      <c r="QC172"/>
      <c r="QD172"/>
      <c r="QE172"/>
      <c r="QF172"/>
      <c r="QG172"/>
      <c r="QH172"/>
      <c r="QI172"/>
      <c r="QJ172"/>
      <c r="QK172"/>
      <c r="QL172"/>
      <c r="QM172"/>
      <c r="QN172"/>
      <c r="QO172"/>
      <c r="QP172"/>
      <c r="QQ172"/>
      <c r="QR172"/>
      <c r="QS172"/>
      <c r="QT172"/>
      <c r="QU172"/>
      <c r="QV172"/>
      <c r="QW172"/>
      <c r="QX172"/>
      <c r="QY172"/>
      <c r="QZ172"/>
      <c r="RA172"/>
      <c r="RB172"/>
      <c r="RC172"/>
      <c r="RD172"/>
      <c r="RE172"/>
      <c r="RF172"/>
      <c r="RG172"/>
      <c r="RH172"/>
      <c r="RI172"/>
      <c r="RJ172"/>
      <c r="RK172"/>
      <c r="RL172"/>
      <c r="RM172"/>
      <c r="RN172"/>
      <c r="RO172"/>
      <c r="RP172"/>
      <c r="RQ172"/>
      <c r="RR172"/>
      <c r="RS172"/>
      <c r="RT172"/>
      <c r="RU172"/>
      <c r="RV172"/>
      <c r="RW172"/>
      <c r="RX172"/>
      <c r="RY172"/>
      <c r="RZ172"/>
      <c r="SA172"/>
      <c r="SB172"/>
      <c r="SC172"/>
      <c r="SD172"/>
      <c r="SE172"/>
      <c r="SF172"/>
      <c r="SG172"/>
      <c r="SH172"/>
      <c r="SI172"/>
      <c r="SJ172"/>
      <c r="SK172"/>
      <c r="SL172"/>
      <c r="SM172"/>
      <c r="SN172"/>
      <c r="SO172"/>
      <c r="SP172"/>
      <c r="SQ172"/>
      <c r="SR172"/>
      <c r="SS172"/>
      <c r="ST172"/>
      <c r="SU172"/>
      <c r="SV172"/>
      <c r="SW172"/>
      <c r="SX172"/>
      <c r="SY172"/>
      <c r="SZ172"/>
      <c r="TA172"/>
      <c r="TB172"/>
      <c r="TC172"/>
      <c r="TD172"/>
      <c r="TE172"/>
      <c r="TF172"/>
      <c r="TG172"/>
      <c r="TH172"/>
      <c r="TI172"/>
      <c r="TJ172"/>
      <c r="TK172"/>
      <c r="TL172"/>
      <c r="TM172"/>
      <c r="TN172"/>
      <c r="TO172"/>
      <c r="TP172"/>
      <c r="TQ172"/>
      <c r="TR172"/>
      <c r="TS172"/>
      <c r="TT172"/>
      <c r="TU172"/>
      <c r="TV172"/>
      <c r="TW172"/>
      <c r="TX172"/>
      <c r="TY172"/>
      <c r="TZ172"/>
      <c r="UA172"/>
      <c r="UB172"/>
      <c r="UC172"/>
      <c r="UD172"/>
      <c r="UE172"/>
      <c r="UF172"/>
      <c r="UG172"/>
      <c r="UH172"/>
      <c r="UI172"/>
      <c r="UJ172"/>
      <c r="UK172"/>
      <c r="UL172"/>
      <c r="UM172"/>
      <c r="UN172"/>
      <c r="UO172"/>
      <c r="UP172"/>
      <c r="UQ172"/>
      <c r="UR172"/>
      <c r="US172"/>
      <c r="UT172"/>
      <c r="UU172"/>
      <c r="UV172"/>
      <c r="UW172"/>
      <c r="UX172"/>
      <c r="UY172"/>
      <c r="UZ172"/>
      <c r="VA172"/>
      <c r="VB172"/>
      <c r="VC172"/>
      <c r="VD172"/>
      <c r="VE172"/>
      <c r="VF172"/>
      <c r="VG172"/>
      <c r="VH172"/>
      <c r="VI172"/>
      <c r="VJ172"/>
      <c r="VK172"/>
      <c r="VL172"/>
      <c r="VM172"/>
      <c r="VN172"/>
      <c r="VO172"/>
      <c r="VP172"/>
      <c r="VQ172"/>
      <c r="VR172"/>
      <c r="VS172"/>
      <c r="VT172"/>
      <c r="VU172"/>
      <c r="VV172"/>
      <c r="VW172"/>
      <c r="VX172"/>
      <c r="VY172"/>
      <c r="VZ172"/>
      <c r="WA172"/>
      <c r="WB172"/>
      <c r="WC172"/>
      <c r="WD172"/>
      <c r="WE172"/>
      <c r="WF172"/>
      <c r="WG172"/>
      <c r="WH172"/>
      <c r="WI172"/>
      <c r="WJ172"/>
      <c r="WK172"/>
      <c r="WL172"/>
      <c r="WM172"/>
      <c r="WN172"/>
      <c r="WO172"/>
      <c r="WP172"/>
      <c r="WQ172"/>
      <c r="WR172"/>
      <c r="WS172"/>
      <c r="WT172"/>
      <c r="WU172"/>
      <c r="WV172"/>
      <c r="WW172"/>
      <c r="WX172"/>
      <c r="WY172"/>
      <c r="WZ172"/>
      <c r="XA172"/>
      <c r="XB172"/>
      <c r="XC172"/>
      <c r="XD172"/>
      <c r="XE172"/>
      <c r="XF172"/>
      <c r="XG172"/>
      <c r="XH172"/>
      <c r="XI172"/>
      <c r="XJ172"/>
      <c r="XK172"/>
      <c r="XL172"/>
      <c r="XM172"/>
      <c r="XN172"/>
      <c r="XO172"/>
      <c r="XP172"/>
      <c r="XQ172"/>
      <c r="XR172"/>
      <c r="XS172"/>
      <c r="XT172"/>
      <c r="XU172"/>
      <c r="XV172"/>
      <c r="XW172"/>
      <c r="XX172"/>
      <c r="XY172"/>
      <c r="XZ172"/>
      <c r="YA172"/>
      <c r="YB172"/>
      <c r="YC172"/>
      <c r="YD172"/>
      <c r="YE172"/>
      <c r="YF172"/>
      <c r="YG172"/>
      <c r="YH172"/>
      <c r="YI172"/>
      <c r="YJ172"/>
      <c r="YK172"/>
      <c r="YL172"/>
      <c r="YM172"/>
      <c r="YN172"/>
      <c r="YO172"/>
      <c r="YP172"/>
      <c r="YQ172"/>
      <c r="YR172"/>
      <c r="YS172"/>
      <c r="YT172"/>
      <c r="YU172"/>
      <c r="YV172"/>
      <c r="YW172"/>
      <c r="YX172"/>
      <c r="YY172"/>
      <c r="YZ172"/>
      <c r="ZA172"/>
      <c r="ZB172"/>
      <c r="ZC172"/>
      <c r="ZD172"/>
      <c r="ZE172"/>
    </row>
    <row r="173" spans="1:681" x14ac:dyDescent="0.2">
      <c r="B173" s="5" t="s">
        <v>154</v>
      </c>
      <c r="C173" s="26">
        <f t="shared" ref="C173:AH173" si="24">SUM(C56:C171)</f>
        <v>0</v>
      </c>
      <c r="D173" s="26">
        <f t="shared" si="24"/>
        <v>11</v>
      </c>
      <c r="E173" s="26">
        <f t="shared" si="24"/>
        <v>315</v>
      </c>
      <c r="F173" s="26">
        <f t="shared" si="24"/>
        <v>192</v>
      </c>
      <c r="G173" s="26">
        <f t="shared" si="24"/>
        <v>208</v>
      </c>
      <c r="H173" s="26">
        <f t="shared" si="24"/>
        <v>226</v>
      </c>
      <c r="I173" s="26">
        <f t="shared" si="24"/>
        <v>242</v>
      </c>
      <c r="J173" s="26">
        <f t="shared" si="24"/>
        <v>262</v>
      </c>
      <c r="K173" s="26">
        <f t="shared" si="24"/>
        <v>297</v>
      </c>
      <c r="L173" s="26">
        <f t="shared" si="24"/>
        <v>315</v>
      </c>
      <c r="M173" s="26">
        <f t="shared" si="24"/>
        <v>336</v>
      </c>
      <c r="N173" s="26">
        <f t="shared" si="24"/>
        <v>353</v>
      </c>
      <c r="O173" s="26">
        <f t="shared" si="24"/>
        <v>369</v>
      </c>
      <c r="P173" s="26">
        <f t="shared" si="24"/>
        <v>390</v>
      </c>
      <c r="Q173" s="26">
        <f t="shared" si="24"/>
        <v>409</v>
      </c>
      <c r="R173" s="26">
        <f t="shared" si="24"/>
        <v>426</v>
      </c>
      <c r="S173" s="26">
        <f t="shared" si="24"/>
        <v>452</v>
      </c>
      <c r="T173" s="26">
        <f t="shared" si="24"/>
        <v>471</v>
      </c>
      <c r="U173" s="26">
        <f t="shared" si="24"/>
        <v>490</v>
      </c>
      <c r="V173" s="26">
        <f t="shared" si="24"/>
        <v>508</v>
      </c>
      <c r="W173" s="26">
        <f t="shared" si="24"/>
        <v>533</v>
      </c>
      <c r="X173" s="26">
        <f t="shared" si="24"/>
        <v>550</v>
      </c>
      <c r="Y173" s="26">
        <f t="shared" si="24"/>
        <v>572</v>
      </c>
      <c r="Z173" s="26">
        <f t="shared" si="24"/>
        <v>587</v>
      </c>
      <c r="AA173" s="26">
        <f t="shared" si="24"/>
        <v>601</v>
      </c>
      <c r="AB173" s="26">
        <f t="shared" si="24"/>
        <v>626</v>
      </c>
      <c r="AC173" s="26">
        <f t="shared" si="24"/>
        <v>653</v>
      </c>
      <c r="AD173" s="26">
        <f t="shared" si="24"/>
        <v>673</v>
      </c>
      <c r="AE173" s="26">
        <f t="shared" si="24"/>
        <v>689</v>
      </c>
      <c r="AF173" s="26">
        <f t="shared" si="24"/>
        <v>712</v>
      </c>
      <c r="AG173" s="26">
        <f t="shared" si="24"/>
        <v>722</v>
      </c>
      <c r="AH173" s="26">
        <f t="shared" si="24"/>
        <v>742</v>
      </c>
      <c r="AI173" s="26">
        <f t="shared" ref="AI173:BN173" si="25">SUM(AI56:AI171)</f>
        <v>763</v>
      </c>
      <c r="AJ173" s="26">
        <f t="shared" si="25"/>
        <v>778</v>
      </c>
      <c r="AK173" s="26">
        <f t="shared" si="25"/>
        <v>796</v>
      </c>
      <c r="AL173" s="26">
        <f t="shared" si="25"/>
        <v>814</v>
      </c>
      <c r="AM173" s="26">
        <f t="shared" si="25"/>
        <v>836</v>
      </c>
      <c r="AN173" s="26">
        <f t="shared" si="25"/>
        <v>848</v>
      </c>
      <c r="AO173" s="26">
        <f t="shared" si="25"/>
        <v>0</v>
      </c>
      <c r="AP173" s="26">
        <f t="shared" si="25"/>
        <v>0</v>
      </c>
      <c r="AQ173" s="26">
        <f t="shared" si="25"/>
        <v>0</v>
      </c>
      <c r="AR173" s="26">
        <f t="shared" si="25"/>
        <v>0</v>
      </c>
      <c r="AS173" s="26">
        <f t="shared" si="25"/>
        <v>0</v>
      </c>
      <c r="AT173" s="26">
        <f t="shared" si="25"/>
        <v>0</v>
      </c>
      <c r="AU173" s="26">
        <f t="shared" si="25"/>
        <v>0</v>
      </c>
      <c r="AV173" s="26">
        <f t="shared" si="25"/>
        <v>0</v>
      </c>
      <c r="AW173" s="26">
        <f t="shared" si="25"/>
        <v>0</v>
      </c>
      <c r="AX173" s="26">
        <f t="shared" si="25"/>
        <v>0</v>
      </c>
      <c r="AY173" s="26">
        <f t="shared" si="25"/>
        <v>0</v>
      </c>
      <c r="AZ173" s="26">
        <f t="shared" si="25"/>
        <v>0</v>
      </c>
      <c r="BA173" s="26">
        <f t="shared" si="25"/>
        <v>0</v>
      </c>
      <c r="BB173" s="26">
        <f t="shared" si="25"/>
        <v>0</v>
      </c>
      <c r="BC173" s="26">
        <f t="shared" si="25"/>
        <v>0</v>
      </c>
      <c r="BD173" s="26">
        <f t="shared" si="25"/>
        <v>0</v>
      </c>
      <c r="BE173" s="26">
        <f t="shared" si="25"/>
        <v>0</v>
      </c>
      <c r="BF173" s="26">
        <f t="shared" si="25"/>
        <v>0</v>
      </c>
      <c r="BG173" s="26">
        <f t="shared" si="25"/>
        <v>0</v>
      </c>
      <c r="BH173" s="26">
        <f t="shared" si="25"/>
        <v>0</v>
      </c>
      <c r="BI173" s="26">
        <f t="shared" si="25"/>
        <v>0</v>
      </c>
      <c r="BJ173" s="26">
        <f t="shared" si="25"/>
        <v>0</v>
      </c>
      <c r="BK173" s="26">
        <f t="shared" si="25"/>
        <v>0</v>
      </c>
      <c r="BL173" s="26">
        <f t="shared" si="25"/>
        <v>0</v>
      </c>
      <c r="BM173" s="26">
        <f t="shared" si="25"/>
        <v>0</v>
      </c>
      <c r="BN173" s="26">
        <f t="shared" si="25"/>
        <v>0</v>
      </c>
      <c r="BO173" s="26">
        <f t="shared" ref="BO173:BV173" si="26">SUM(BO56:BO171)</f>
        <v>0</v>
      </c>
      <c r="BP173" s="26">
        <f t="shared" si="26"/>
        <v>0</v>
      </c>
      <c r="BQ173" s="26">
        <f t="shared" si="26"/>
        <v>0</v>
      </c>
      <c r="BR173" s="26">
        <f t="shared" si="26"/>
        <v>0</v>
      </c>
      <c r="BS173" s="26">
        <f t="shared" si="26"/>
        <v>0</v>
      </c>
      <c r="BT173" s="26">
        <f t="shared" si="26"/>
        <v>0</v>
      </c>
      <c r="BU173" s="26">
        <f t="shared" si="26"/>
        <v>0</v>
      </c>
      <c r="BV173" s="26">
        <f t="shared" si="26"/>
        <v>0</v>
      </c>
      <c r="BW173" s="29"/>
      <c r="BX173" s="29"/>
      <c r="BY173" s="29"/>
      <c r="BZ173" s="29"/>
      <c r="CA173" s="29"/>
      <c r="CB173" s="29"/>
      <c r="CC173" s="29"/>
      <c r="CD173" s="29"/>
      <c r="CE173" s="29"/>
      <c r="CF173" s="29"/>
      <c r="CG173" s="29"/>
      <c r="CH173" s="29"/>
      <c r="CI173" s="29"/>
      <c r="CJ173" s="29"/>
      <c r="CK173" s="29"/>
      <c r="CL173" s="29"/>
      <c r="CM173" s="29"/>
      <c r="CN173" s="29"/>
      <c r="CO173" s="29"/>
      <c r="CP173" s="29"/>
      <c r="CQ173" s="29"/>
      <c r="CR173" s="29"/>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c r="MA173"/>
      <c r="MB173"/>
      <c r="MC173"/>
      <c r="MD173"/>
      <c r="ME173"/>
      <c r="MF173"/>
      <c r="MG173"/>
      <c r="MH173"/>
      <c r="MI173"/>
      <c r="MJ173"/>
      <c r="MK173"/>
      <c r="ML173"/>
      <c r="MM173"/>
      <c r="MN173"/>
      <c r="MO173"/>
      <c r="MP173"/>
      <c r="MQ173"/>
      <c r="MR173"/>
      <c r="MS173"/>
      <c r="MT173"/>
      <c r="MU173"/>
      <c r="MV173"/>
      <c r="MW173"/>
      <c r="MX173"/>
      <c r="MY173"/>
      <c r="MZ173"/>
      <c r="NA173"/>
      <c r="NB173"/>
      <c r="NC173"/>
      <c r="ND173"/>
      <c r="NE173"/>
      <c r="NF173"/>
      <c r="NG173"/>
      <c r="NH173"/>
      <c r="NI173"/>
      <c r="NJ173"/>
      <c r="NK173"/>
      <c r="NL173"/>
      <c r="NM173"/>
      <c r="NN173"/>
      <c r="NO173"/>
      <c r="NP173"/>
      <c r="NQ173"/>
      <c r="NR173"/>
      <c r="NS173"/>
      <c r="NT173"/>
      <c r="NU173"/>
      <c r="NV173"/>
      <c r="NW173"/>
      <c r="NX173"/>
      <c r="NY173"/>
      <c r="NZ173"/>
      <c r="OA173"/>
      <c r="OB173"/>
      <c r="OC173"/>
      <c r="OD173"/>
      <c r="OE173"/>
      <c r="OF173"/>
      <c r="OG173"/>
      <c r="OH173"/>
      <c r="OI173"/>
      <c r="OJ173"/>
      <c r="OK173"/>
      <c r="OL173"/>
      <c r="OM173"/>
      <c r="ON173"/>
      <c r="OO173"/>
      <c r="OP173"/>
      <c r="OQ173"/>
      <c r="OR173"/>
      <c r="OS173"/>
      <c r="OT173"/>
      <c r="OU173"/>
      <c r="OV173"/>
      <c r="OW173"/>
      <c r="OX173"/>
      <c r="OY173"/>
      <c r="OZ173"/>
      <c r="PA173"/>
      <c r="PB173"/>
      <c r="PC173"/>
      <c r="PD173"/>
      <c r="PE173"/>
      <c r="PF173"/>
      <c r="PG173"/>
      <c r="PH173"/>
      <c r="PI173"/>
      <c r="PJ173"/>
      <c r="PK173"/>
      <c r="PL173"/>
      <c r="PM173"/>
      <c r="PN173"/>
      <c r="PO173"/>
      <c r="PP173"/>
      <c r="PQ173"/>
      <c r="PR173"/>
      <c r="PS173"/>
      <c r="PT173"/>
      <c r="PU173"/>
      <c r="PV173"/>
      <c r="PW173"/>
      <c r="PX173"/>
      <c r="PY173"/>
      <c r="PZ173"/>
      <c r="QA173"/>
      <c r="QB173"/>
      <c r="QC173"/>
      <c r="QD173"/>
      <c r="QE173"/>
      <c r="QF173"/>
      <c r="QG173"/>
      <c r="QH173"/>
      <c r="QI173"/>
      <c r="QJ173"/>
      <c r="QK173"/>
      <c r="QL173"/>
      <c r="QM173"/>
      <c r="QN173"/>
      <c r="QO173"/>
      <c r="QP173"/>
      <c r="QQ173"/>
      <c r="QR173"/>
      <c r="QS173"/>
      <c r="QT173"/>
      <c r="QU173"/>
      <c r="QV173"/>
      <c r="QW173"/>
      <c r="QX173"/>
      <c r="QY173"/>
      <c r="QZ173"/>
      <c r="RA173"/>
      <c r="RB173"/>
      <c r="RC173"/>
      <c r="RD173"/>
      <c r="RE173"/>
      <c r="RF173"/>
      <c r="RG173"/>
      <c r="RH173"/>
      <c r="RI173"/>
      <c r="RJ173"/>
      <c r="RK173"/>
      <c r="RL173"/>
      <c r="RM173"/>
      <c r="RN173"/>
      <c r="RO173"/>
      <c r="RP173"/>
      <c r="RQ173"/>
      <c r="RR173"/>
      <c r="RS173"/>
      <c r="RT173"/>
      <c r="RU173"/>
      <c r="RV173"/>
      <c r="RW173"/>
      <c r="RX173"/>
      <c r="RY173"/>
      <c r="RZ173"/>
      <c r="SA173"/>
      <c r="SB173"/>
      <c r="SC173"/>
      <c r="SD173"/>
      <c r="SE173"/>
      <c r="SF173"/>
      <c r="SG173"/>
      <c r="SH173"/>
      <c r="SI173"/>
      <c r="SJ173"/>
      <c r="SK173"/>
      <c r="SL173"/>
      <c r="SM173"/>
      <c r="SN173"/>
      <c r="SO173"/>
      <c r="SP173"/>
      <c r="SQ173"/>
      <c r="SR173"/>
      <c r="SS173"/>
      <c r="ST173"/>
      <c r="SU173"/>
      <c r="SV173"/>
      <c r="SW173"/>
      <c r="SX173"/>
      <c r="SY173"/>
      <c r="SZ173"/>
      <c r="TA173"/>
      <c r="TB173"/>
      <c r="TC173"/>
      <c r="TD173"/>
      <c r="TE173"/>
      <c r="TF173"/>
      <c r="TG173"/>
      <c r="TH173"/>
      <c r="TI173"/>
      <c r="TJ173"/>
      <c r="TK173"/>
      <c r="TL173"/>
      <c r="TM173"/>
      <c r="TN173"/>
      <c r="TO173"/>
      <c r="TP173"/>
      <c r="TQ173"/>
      <c r="TR173"/>
      <c r="TS173"/>
      <c r="TT173"/>
      <c r="TU173"/>
      <c r="TV173"/>
      <c r="TW173"/>
      <c r="TX173"/>
      <c r="TY173"/>
      <c r="TZ173"/>
      <c r="UA173"/>
      <c r="UB173"/>
      <c r="UC173"/>
      <c r="UD173"/>
      <c r="UE173"/>
      <c r="UF173"/>
      <c r="UG173"/>
      <c r="UH173"/>
      <c r="UI173"/>
      <c r="UJ173"/>
      <c r="UK173"/>
      <c r="UL173"/>
      <c r="UM173"/>
      <c r="UN173"/>
      <c r="UO173"/>
      <c r="UP173"/>
      <c r="UQ173"/>
      <c r="UR173"/>
      <c r="US173"/>
      <c r="UT173"/>
      <c r="UU173"/>
      <c r="UV173"/>
      <c r="UW173"/>
      <c r="UX173"/>
      <c r="UY173"/>
      <c r="UZ173"/>
      <c r="VA173"/>
      <c r="VB173"/>
      <c r="VC173"/>
      <c r="VD173"/>
      <c r="VE173"/>
      <c r="VF173"/>
      <c r="VG173"/>
      <c r="VH173"/>
      <c r="VI173"/>
      <c r="VJ173"/>
      <c r="VK173"/>
      <c r="VL173"/>
      <c r="VM173"/>
      <c r="VN173"/>
      <c r="VO173"/>
      <c r="VP173"/>
      <c r="VQ173"/>
      <c r="VR173"/>
      <c r="VS173"/>
      <c r="VT173"/>
      <c r="VU173"/>
      <c r="VV173"/>
      <c r="VW173"/>
      <c r="VX173"/>
      <c r="VY173"/>
      <c r="VZ173"/>
      <c r="WA173"/>
      <c r="WB173"/>
      <c r="WC173"/>
      <c r="WD173"/>
      <c r="WE173"/>
      <c r="WF173"/>
      <c r="WG173"/>
      <c r="WH173"/>
      <c r="WI173"/>
      <c r="WJ173"/>
      <c r="WK173"/>
      <c r="WL173"/>
      <c r="WM173"/>
      <c r="WN173"/>
      <c r="WO173"/>
      <c r="WP173"/>
      <c r="WQ173"/>
      <c r="WR173"/>
      <c r="WS173"/>
      <c r="WT173"/>
      <c r="WU173"/>
      <c r="WV173"/>
      <c r="WW173"/>
      <c r="WX173"/>
      <c r="WY173"/>
      <c r="WZ173"/>
      <c r="XA173"/>
      <c r="XB173"/>
      <c r="XC173"/>
      <c r="XD173"/>
      <c r="XE173"/>
      <c r="XF173"/>
      <c r="XG173"/>
      <c r="XH173"/>
      <c r="XI173"/>
      <c r="XJ173"/>
      <c r="XK173"/>
      <c r="XL173"/>
      <c r="XM173"/>
      <c r="XN173"/>
      <c r="XO173"/>
      <c r="XP173"/>
      <c r="XQ173"/>
      <c r="XR173"/>
      <c r="XS173"/>
      <c r="XT173"/>
      <c r="XU173"/>
      <c r="XV173"/>
      <c r="XW173"/>
      <c r="XX173"/>
      <c r="XY173"/>
      <c r="XZ173"/>
      <c r="YA173"/>
      <c r="YB173"/>
      <c r="YC173"/>
      <c r="YD173"/>
      <c r="YE173"/>
      <c r="YF173"/>
      <c r="YG173"/>
      <c r="YH173"/>
      <c r="YI173"/>
      <c r="YJ173"/>
      <c r="YK173"/>
      <c r="YL173"/>
      <c r="YM173"/>
      <c r="YN173"/>
      <c r="YO173"/>
      <c r="YP173"/>
      <c r="YQ173"/>
      <c r="YR173"/>
      <c r="YS173"/>
      <c r="YT173"/>
      <c r="YU173"/>
      <c r="YV173"/>
      <c r="YW173"/>
      <c r="YX173"/>
      <c r="YY173"/>
      <c r="YZ173"/>
      <c r="ZA173"/>
      <c r="ZB173"/>
      <c r="ZC173"/>
      <c r="ZD173"/>
      <c r="ZE173"/>
    </row>
    <row r="174" spans="1:681" x14ac:dyDescent="0.2">
      <c r="B174" s="5" t="s">
        <v>155</v>
      </c>
      <c r="C174" s="26"/>
      <c r="D174" s="29"/>
      <c r="E174" s="29">
        <f>E173-K173</f>
        <v>18</v>
      </c>
      <c r="F174" s="29">
        <f t="shared" ref="F174:H174" si="27">F173-E173</f>
        <v>-123</v>
      </c>
      <c r="G174" s="29">
        <f t="shared" si="27"/>
        <v>16</v>
      </c>
      <c r="H174" s="29">
        <f t="shared" si="27"/>
        <v>18</v>
      </c>
      <c r="I174" s="29">
        <f>I173-H173</f>
        <v>16</v>
      </c>
      <c r="J174" s="29">
        <f>J173-I173</f>
        <v>20</v>
      </c>
      <c r="K174" s="29">
        <f>K173-J173</f>
        <v>35</v>
      </c>
      <c r="L174" s="29">
        <f>L173-K173</f>
        <v>18</v>
      </c>
      <c r="M174" s="29">
        <f t="shared" ref="M174:N174" si="28">M173-L173</f>
        <v>21</v>
      </c>
      <c r="N174" s="29">
        <f t="shared" si="28"/>
        <v>17</v>
      </c>
      <c r="O174" s="29">
        <f t="shared" ref="O174" si="29">O173-N173</f>
        <v>16</v>
      </c>
      <c r="P174" s="29">
        <f t="shared" ref="P174" si="30">P173-O173</f>
        <v>21</v>
      </c>
      <c r="Q174" s="29">
        <f t="shared" ref="Q174" si="31">Q173-P173</f>
        <v>19</v>
      </c>
      <c r="R174" s="29">
        <f t="shared" ref="R174" si="32">R173-Q173</f>
        <v>17</v>
      </c>
      <c r="S174" s="29">
        <f t="shared" ref="S174" si="33">S173-R173</f>
        <v>26</v>
      </c>
      <c r="T174" s="29">
        <f t="shared" ref="T174" si="34">T173-S173</f>
        <v>19</v>
      </c>
      <c r="U174" s="29">
        <f t="shared" ref="U174" si="35">U173-T173</f>
        <v>19</v>
      </c>
      <c r="V174" s="29">
        <f t="shared" ref="V174" si="36">V173-U173</f>
        <v>18</v>
      </c>
      <c r="W174" s="29">
        <f t="shared" ref="W174" si="37">W173-V173</f>
        <v>25</v>
      </c>
      <c r="X174" s="29">
        <f t="shared" ref="X174" si="38">X173-W173</f>
        <v>17</v>
      </c>
      <c r="Y174" s="29">
        <f t="shared" ref="Y174" si="39">Y173-X173</f>
        <v>22</v>
      </c>
      <c r="Z174" s="29">
        <f t="shared" ref="Z174" si="40">Z173-Y173</f>
        <v>15</v>
      </c>
      <c r="AA174" s="29">
        <f t="shared" ref="AA174" si="41">AA173-Z173</f>
        <v>14</v>
      </c>
      <c r="AB174" s="29">
        <f t="shared" ref="AB174" si="42">AB173-AA173</f>
        <v>25</v>
      </c>
      <c r="AC174" s="29">
        <f t="shared" ref="AC174:BV174" si="43">AC173-AB173</f>
        <v>27</v>
      </c>
      <c r="AD174" s="29">
        <f t="shared" si="43"/>
        <v>20</v>
      </c>
      <c r="AE174" s="29">
        <f t="shared" si="43"/>
        <v>16</v>
      </c>
      <c r="AF174" s="29">
        <f t="shared" si="43"/>
        <v>23</v>
      </c>
      <c r="AG174" s="29">
        <f t="shared" si="43"/>
        <v>10</v>
      </c>
      <c r="AH174" s="29">
        <f t="shared" si="43"/>
        <v>20</v>
      </c>
      <c r="AI174" s="29">
        <f t="shared" si="43"/>
        <v>21</v>
      </c>
      <c r="AJ174" s="29">
        <f t="shared" si="43"/>
        <v>15</v>
      </c>
      <c r="AK174" s="29">
        <f t="shared" si="43"/>
        <v>18</v>
      </c>
      <c r="AL174" s="29">
        <f t="shared" si="43"/>
        <v>18</v>
      </c>
      <c r="AM174" s="29">
        <f t="shared" si="43"/>
        <v>22</v>
      </c>
      <c r="AN174" s="29">
        <f t="shared" si="43"/>
        <v>12</v>
      </c>
      <c r="AO174" s="29">
        <f t="shared" si="43"/>
        <v>-848</v>
      </c>
      <c r="AP174" s="29">
        <f t="shared" si="43"/>
        <v>0</v>
      </c>
      <c r="AQ174" s="29">
        <f t="shared" si="43"/>
        <v>0</v>
      </c>
      <c r="AR174" s="29">
        <f t="shared" si="43"/>
        <v>0</v>
      </c>
      <c r="AS174" s="29">
        <f t="shared" si="43"/>
        <v>0</v>
      </c>
      <c r="AT174" s="29">
        <f t="shared" si="43"/>
        <v>0</v>
      </c>
      <c r="AU174" s="29">
        <f t="shared" si="43"/>
        <v>0</v>
      </c>
      <c r="AV174" s="29">
        <f t="shared" si="43"/>
        <v>0</v>
      </c>
      <c r="AW174" s="29">
        <f t="shared" si="43"/>
        <v>0</v>
      </c>
      <c r="AX174" s="29">
        <f t="shared" si="43"/>
        <v>0</v>
      </c>
      <c r="AY174" s="29">
        <f t="shared" si="43"/>
        <v>0</v>
      </c>
      <c r="AZ174" s="29">
        <f t="shared" si="43"/>
        <v>0</v>
      </c>
      <c r="BA174" s="29">
        <f t="shared" si="43"/>
        <v>0</v>
      </c>
      <c r="BB174" s="29">
        <f t="shared" si="43"/>
        <v>0</v>
      </c>
      <c r="BC174" s="29">
        <f t="shared" si="43"/>
        <v>0</v>
      </c>
      <c r="BD174" s="29">
        <f t="shared" si="43"/>
        <v>0</v>
      </c>
      <c r="BE174" s="29">
        <f t="shared" si="43"/>
        <v>0</v>
      </c>
      <c r="BF174" s="29">
        <f t="shared" si="43"/>
        <v>0</v>
      </c>
      <c r="BG174" s="29">
        <f t="shared" si="43"/>
        <v>0</v>
      </c>
      <c r="BH174" s="29">
        <f t="shared" si="43"/>
        <v>0</v>
      </c>
      <c r="BI174" s="29">
        <f t="shared" si="43"/>
        <v>0</v>
      </c>
      <c r="BJ174" s="29">
        <f t="shared" si="43"/>
        <v>0</v>
      </c>
      <c r="BK174" s="29">
        <f t="shared" si="43"/>
        <v>0</v>
      </c>
      <c r="BL174" s="29">
        <f t="shared" si="43"/>
        <v>0</v>
      </c>
      <c r="BM174" s="29">
        <f t="shared" si="43"/>
        <v>0</v>
      </c>
      <c r="BN174" s="29">
        <f t="shared" si="43"/>
        <v>0</v>
      </c>
      <c r="BO174" s="29">
        <f t="shared" si="43"/>
        <v>0</v>
      </c>
      <c r="BP174" s="29">
        <f t="shared" si="43"/>
        <v>0</v>
      </c>
      <c r="BQ174" s="29">
        <f t="shared" si="43"/>
        <v>0</v>
      </c>
      <c r="BR174" s="29">
        <f t="shared" si="43"/>
        <v>0</v>
      </c>
      <c r="BS174" s="29">
        <f t="shared" si="43"/>
        <v>0</v>
      </c>
      <c r="BT174" s="29">
        <f t="shared" si="43"/>
        <v>0</v>
      </c>
      <c r="BU174" s="29">
        <f t="shared" si="43"/>
        <v>0</v>
      </c>
      <c r="BV174" s="29">
        <f t="shared" si="43"/>
        <v>0</v>
      </c>
      <c r="BW174" s="29"/>
      <c r="BX174" s="29"/>
      <c r="BY174" s="29"/>
      <c r="BZ174" s="29"/>
      <c r="CA174" s="29"/>
      <c r="CB174" s="29"/>
      <c r="CC174" s="29"/>
      <c r="CD174" s="29"/>
      <c r="CE174" s="29"/>
      <c r="CF174" s="29"/>
      <c r="CG174" s="29"/>
      <c r="CH174" s="29"/>
      <c r="CI174" s="29"/>
      <c r="CJ174" s="29"/>
      <c r="CK174" s="29"/>
      <c r="CL174" s="29"/>
      <c r="CM174" s="29"/>
      <c r="CN174" s="29"/>
      <c r="CO174" s="29"/>
      <c r="CP174" s="29"/>
      <c r="CQ174" s="29"/>
      <c r="CR174" s="29"/>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c r="MA174"/>
      <c r="MB174"/>
      <c r="MC174"/>
      <c r="MD174"/>
      <c r="ME174"/>
      <c r="MF174"/>
      <c r="MG174"/>
      <c r="MH174"/>
      <c r="MI174"/>
      <c r="MJ174"/>
      <c r="MK174"/>
      <c r="ML174"/>
      <c r="MM174"/>
      <c r="MN174"/>
      <c r="MO174"/>
      <c r="MP174"/>
      <c r="MQ174"/>
      <c r="MR174"/>
      <c r="MS174"/>
      <c r="MT174"/>
      <c r="MU174"/>
      <c r="MV174"/>
      <c r="MW174"/>
      <c r="MX174"/>
      <c r="MY174"/>
      <c r="MZ174"/>
      <c r="NA174"/>
      <c r="NB174"/>
      <c r="NC174"/>
      <c r="ND174"/>
      <c r="NE174"/>
      <c r="NF174"/>
      <c r="NG174"/>
      <c r="NH174"/>
      <c r="NI174"/>
      <c r="NJ174"/>
      <c r="NK174"/>
      <c r="NL174"/>
      <c r="NM174"/>
      <c r="NN174"/>
      <c r="NO174"/>
      <c r="NP174"/>
      <c r="NQ174"/>
      <c r="NR174"/>
      <c r="NS174"/>
      <c r="NT174"/>
      <c r="NU174"/>
      <c r="NV174"/>
      <c r="NW174"/>
      <c r="NX174"/>
      <c r="NY174"/>
      <c r="NZ174"/>
      <c r="OA174"/>
      <c r="OB174"/>
      <c r="OC174"/>
      <c r="OD174"/>
      <c r="OE174"/>
      <c r="OF174"/>
      <c r="OG174"/>
      <c r="OH174"/>
      <c r="OI174"/>
      <c r="OJ174"/>
      <c r="OK174"/>
      <c r="OL174"/>
      <c r="OM174"/>
      <c r="ON174"/>
      <c r="OO174"/>
      <c r="OP174"/>
      <c r="OQ174"/>
      <c r="OR174"/>
      <c r="OS174"/>
      <c r="OT174"/>
      <c r="OU174"/>
      <c r="OV174"/>
      <c r="OW174"/>
      <c r="OX174"/>
      <c r="OY174"/>
      <c r="OZ174"/>
      <c r="PA174"/>
      <c r="PB174"/>
      <c r="PC174"/>
      <c r="PD174"/>
      <c r="PE174"/>
      <c r="PF174"/>
      <c r="PG174"/>
      <c r="PH174"/>
      <c r="PI174"/>
      <c r="PJ174"/>
      <c r="PK174"/>
      <c r="PL174"/>
      <c r="PM174"/>
      <c r="PN174"/>
      <c r="PO174"/>
      <c r="PP174"/>
      <c r="PQ174"/>
      <c r="PR174"/>
      <c r="PS174"/>
      <c r="PT174"/>
      <c r="PU174"/>
      <c r="PV174"/>
      <c r="PW174"/>
      <c r="PX174"/>
      <c r="PY174"/>
      <c r="PZ174"/>
      <c r="QA174"/>
      <c r="QB174"/>
      <c r="QC174"/>
      <c r="QD174"/>
      <c r="QE174"/>
      <c r="QF174"/>
      <c r="QG174"/>
      <c r="QH174"/>
      <c r="QI174"/>
      <c r="QJ174"/>
      <c r="QK174"/>
      <c r="QL174"/>
      <c r="QM174"/>
      <c r="QN174"/>
      <c r="QO174"/>
      <c r="QP174"/>
      <c r="QQ174"/>
      <c r="QR174"/>
      <c r="QS174"/>
      <c r="QT174"/>
      <c r="QU174"/>
      <c r="QV174"/>
      <c r="QW174"/>
      <c r="QX174"/>
      <c r="QY174"/>
      <c r="QZ174"/>
      <c r="RA174"/>
      <c r="RB174"/>
      <c r="RC174"/>
      <c r="RD174"/>
      <c r="RE174"/>
      <c r="RF174"/>
      <c r="RG174"/>
      <c r="RH174"/>
      <c r="RI174"/>
      <c r="RJ174"/>
      <c r="RK174"/>
      <c r="RL174"/>
      <c r="RM174"/>
      <c r="RN174"/>
      <c r="RO174"/>
      <c r="RP174"/>
      <c r="RQ174"/>
      <c r="RR174"/>
      <c r="RS174"/>
      <c r="RT174"/>
      <c r="RU174"/>
      <c r="RV174"/>
      <c r="RW174"/>
      <c r="RX174"/>
      <c r="RY174"/>
      <c r="RZ174"/>
      <c r="SA174"/>
      <c r="SB174"/>
      <c r="SC174"/>
      <c r="SD174"/>
      <c r="SE174"/>
      <c r="SF174"/>
      <c r="SG174"/>
      <c r="SH174"/>
      <c r="SI174"/>
      <c r="SJ174"/>
      <c r="SK174"/>
      <c r="SL174"/>
      <c r="SM174"/>
      <c r="SN174"/>
      <c r="SO174"/>
      <c r="SP174"/>
      <c r="SQ174"/>
      <c r="SR174"/>
      <c r="SS174"/>
      <c r="ST174"/>
      <c r="SU174"/>
      <c r="SV174"/>
      <c r="SW174"/>
      <c r="SX174"/>
      <c r="SY174"/>
      <c r="SZ174"/>
      <c r="TA174"/>
      <c r="TB174"/>
      <c r="TC174"/>
      <c r="TD174"/>
      <c r="TE174"/>
      <c r="TF174"/>
      <c r="TG174"/>
      <c r="TH174"/>
      <c r="TI174"/>
      <c r="TJ174"/>
      <c r="TK174"/>
      <c r="TL174"/>
      <c r="TM174"/>
      <c r="TN174"/>
      <c r="TO174"/>
      <c r="TP174"/>
      <c r="TQ174"/>
      <c r="TR174"/>
      <c r="TS174"/>
      <c r="TT174"/>
      <c r="TU174"/>
      <c r="TV174"/>
      <c r="TW174"/>
      <c r="TX174"/>
      <c r="TY174"/>
      <c r="TZ174"/>
      <c r="UA174"/>
      <c r="UB174"/>
      <c r="UC174"/>
      <c r="UD174"/>
      <c r="UE174"/>
      <c r="UF174"/>
      <c r="UG174"/>
      <c r="UH174"/>
      <c r="UI174"/>
      <c r="UJ174"/>
      <c r="UK174"/>
      <c r="UL174"/>
      <c r="UM174"/>
      <c r="UN174"/>
      <c r="UO174"/>
      <c r="UP174"/>
      <c r="UQ174"/>
      <c r="UR174"/>
      <c r="US174"/>
      <c r="UT174"/>
      <c r="UU174"/>
      <c r="UV174"/>
      <c r="UW174"/>
      <c r="UX174"/>
      <c r="UY174"/>
      <c r="UZ174"/>
      <c r="VA174"/>
      <c r="VB174"/>
      <c r="VC174"/>
      <c r="VD174"/>
      <c r="VE174"/>
      <c r="VF174"/>
      <c r="VG174"/>
      <c r="VH174"/>
      <c r="VI174"/>
      <c r="VJ174"/>
      <c r="VK174"/>
      <c r="VL174"/>
      <c r="VM174"/>
      <c r="VN174"/>
      <c r="VO174"/>
      <c r="VP174"/>
      <c r="VQ174"/>
      <c r="VR174"/>
      <c r="VS174"/>
      <c r="VT174"/>
      <c r="VU174"/>
      <c r="VV174"/>
      <c r="VW174"/>
      <c r="VX174"/>
      <c r="VY174"/>
      <c r="VZ174"/>
      <c r="WA174"/>
      <c r="WB174"/>
      <c r="WC174"/>
      <c r="WD174"/>
      <c r="WE174"/>
      <c r="WF174"/>
      <c r="WG174"/>
      <c r="WH174"/>
      <c r="WI174"/>
      <c r="WJ174"/>
      <c r="WK174"/>
      <c r="WL174"/>
      <c r="WM174"/>
      <c r="WN174"/>
      <c r="WO174"/>
      <c r="WP174"/>
      <c r="WQ174"/>
      <c r="WR174"/>
      <c r="WS174"/>
      <c r="WT174"/>
      <c r="WU174"/>
      <c r="WV174"/>
      <c r="WW174"/>
      <c r="WX174"/>
      <c r="WY174"/>
      <c r="WZ174"/>
      <c r="XA174"/>
      <c r="XB174"/>
      <c r="XC174"/>
      <c r="XD174"/>
      <c r="XE174"/>
      <c r="XF174"/>
      <c r="XG174"/>
      <c r="XH174"/>
      <c r="XI174"/>
      <c r="XJ174"/>
      <c r="XK174"/>
      <c r="XL174"/>
      <c r="XM174"/>
      <c r="XN174"/>
      <c r="XO174"/>
      <c r="XP174"/>
      <c r="XQ174"/>
      <c r="XR174"/>
      <c r="XS174"/>
      <c r="XT174"/>
      <c r="XU174"/>
      <c r="XV174"/>
      <c r="XW174"/>
      <c r="XX174"/>
      <c r="XY174"/>
      <c r="XZ174"/>
      <c r="YA174"/>
      <c r="YB174"/>
      <c r="YC174"/>
      <c r="YD174"/>
      <c r="YE174"/>
      <c r="YF174"/>
      <c r="YG174"/>
      <c r="YH174"/>
      <c r="YI174"/>
      <c r="YJ174"/>
      <c r="YK174"/>
      <c r="YL174"/>
      <c r="YM174"/>
      <c r="YN174"/>
      <c r="YO174"/>
      <c r="YP174"/>
      <c r="YQ174"/>
      <c r="YR174"/>
      <c r="YS174"/>
      <c r="YT174"/>
      <c r="YU174"/>
      <c r="YV174"/>
      <c r="YW174"/>
      <c r="YX174"/>
      <c r="YY174"/>
      <c r="YZ174"/>
      <c r="ZA174"/>
      <c r="ZB174"/>
      <c r="ZC174"/>
      <c r="ZD174"/>
      <c r="ZE174"/>
    </row>
    <row r="175" spans="1:681" x14ac:dyDescent="0.2">
      <c r="B175" s="1" t="s">
        <v>1</v>
      </c>
      <c r="C175" s="25">
        <f>C3</f>
        <v>0</v>
      </c>
      <c r="D175" s="25">
        <f>D3</f>
        <v>43471</v>
      </c>
      <c r="E175" s="25">
        <f t="shared" ref="E175:F175" si="44">E3</f>
        <v>43625</v>
      </c>
      <c r="F175" s="25">
        <f t="shared" si="44"/>
        <v>43576</v>
      </c>
      <c r="G175" s="25">
        <f>G3</f>
        <v>43583</v>
      </c>
      <c r="H175" s="25">
        <f>H3</f>
        <v>43590</v>
      </c>
      <c r="I175" s="25">
        <f>I3</f>
        <v>43597</v>
      </c>
      <c r="J175" s="25">
        <f>J3</f>
        <v>43604</v>
      </c>
      <c r="K175" s="25">
        <f>K3</f>
        <v>43618</v>
      </c>
      <c r="L175" s="25">
        <f t="shared" ref="L175:BA175" si="45">L3</f>
        <v>43625</v>
      </c>
      <c r="M175" s="25">
        <f t="shared" si="45"/>
        <v>43632</v>
      </c>
      <c r="N175" s="25">
        <f t="shared" si="45"/>
        <v>43639</v>
      </c>
      <c r="O175" s="25">
        <f t="shared" si="45"/>
        <v>43646</v>
      </c>
      <c r="P175" s="25">
        <f t="shared" si="45"/>
        <v>43653</v>
      </c>
      <c r="Q175" s="25">
        <f t="shared" si="45"/>
        <v>43660</v>
      </c>
      <c r="R175" s="25">
        <f t="shared" si="45"/>
        <v>43667</v>
      </c>
      <c r="S175" s="25">
        <f t="shared" si="45"/>
        <v>43674</v>
      </c>
      <c r="T175" s="25">
        <f t="shared" si="45"/>
        <v>43681</v>
      </c>
      <c r="U175" s="25">
        <f t="shared" si="45"/>
        <v>43688</v>
      </c>
      <c r="V175" s="25">
        <f t="shared" si="45"/>
        <v>43695</v>
      </c>
      <c r="W175" s="25">
        <f t="shared" si="45"/>
        <v>43702</v>
      </c>
      <c r="X175" s="25">
        <f t="shared" si="45"/>
        <v>43709</v>
      </c>
      <c r="Y175" s="25">
        <f t="shared" si="45"/>
        <v>43716</v>
      </c>
      <c r="Z175" s="25">
        <f t="shared" si="45"/>
        <v>43723</v>
      </c>
      <c r="AA175" s="25">
        <f t="shared" si="45"/>
        <v>43730</v>
      </c>
      <c r="AB175" s="25">
        <f t="shared" si="45"/>
        <v>43737</v>
      </c>
      <c r="AC175" s="25">
        <f t="shared" si="45"/>
        <v>43744</v>
      </c>
      <c r="AD175" s="25">
        <f t="shared" si="45"/>
        <v>43751</v>
      </c>
      <c r="AE175" s="25">
        <f t="shared" si="45"/>
        <v>43758</v>
      </c>
      <c r="AF175" s="25">
        <f t="shared" si="45"/>
        <v>43765</v>
      </c>
      <c r="AG175" s="25">
        <f t="shared" si="45"/>
        <v>43772</v>
      </c>
      <c r="AH175" s="25">
        <f t="shared" si="45"/>
        <v>43780</v>
      </c>
      <c r="AI175" s="25">
        <f t="shared" si="45"/>
        <v>43786</v>
      </c>
      <c r="AJ175" s="25">
        <f t="shared" si="45"/>
        <v>43793</v>
      </c>
      <c r="AK175" s="25">
        <f t="shared" si="45"/>
        <v>43800</v>
      </c>
      <c r="AL175" s="25">
        <f t="shared" si="45"/>
        <v>43807</v>
      </c>
      <c r="AM175" s="25">
        <f t="shared" si="45"/>
        <v>43814</v>
      </c>
      <c r="AN175" s="25">
        <f t="shared" si="45"/>
        <v>43821</v>
      </c>
      <c r="AO175" s="25">
        <f t="shared" si="45"/>
        <v>0</v>
      </c>
      <c r="AP175" s="25">
        <f t="shared" si="45"/>
        <v>0</v>
      </c>
      <c r="AQ175" s="25">
        <f t="shared" si="45"/>
        <v>0</v>
      </c>
      <c r="AR175" s="25">
        <f t="shared" si="45"/>
        <v>0</v>
      </c>
      <c r="AS175" s="25">
        <f t="shared" si="45"/>
        <v>0</v>
      </c>
      <c r="AT175" s="25">
        <f t="shared" si="45"/>
        <v>0</v>
      </c>
      <c r="AU175" s="25">
        <f t="shared" si="45"/>
        <v>0</v>
      </c>
      <c r="AV175" s="25">
        <f t="shared" si="45"/>
        <v>0</v>
      </c>
      <c r="AW175" s="25">
        <f t="shared" si="45"/>
        <v>0</v>
      </c>
      <c r="AX175" s="25">
        <f t="shared" si="45"/>
        <v>0</v>
      </c>
      <c r="AY175" s="25">
        <f t="shared" si="45"/>
        <v>0</v>
      </c>
      <c r="AZ175" s="25">
        <f t="shared" si="45"/>
        <v>0</v>
      </c>
      <c r="BA175" s="25">
        <f t="shared" si="45"/>
        <v>0</v>
      </c>
      <c r="BB175" s="25">
        <f t="shared" ref="BB175:BV175" si="46">BB3</f>
        <v>0</v>
      </c>
      <c r="BC175" s="25">
        <f t="shared" si="46"/>
        <v>0</v>
      </c>
      <c r="BD175" s="25">
        <f t="shared" si="46"/>
        <v>0</v>
      </c>
      <c r="BE175" s="25">
        <f t="shared" si="46"/>
        <v>0</v>
      </c>
      <c r="BF175" s="25">
        <f t="shared" si="46"/>
        <v>0</v>
      </c>
      <c r="BG175" s="25">
        <f t="shared" si="46"/>
        <v>0</v>
      </c>
      <c r="BH175" s="25">
        <f t="shared" si="46"/>
        <v>0</v>
      </c>
      <c r="BI175" s="25">
        <f t="shared" si="46"/>
        <v>0</v>
      </c>
      <c r="BJ175" s="25">
        <f t="shared" si="46"/>
        <v>0</v>
      </c>
      <c r="BK175" s="25">
        <f t="shared" si="46"/>
        <v>0</v>
      </c>
      <c r="BL175" s="25">
        <f t="shared" si="46"/>
        <v>0</v>
      </c>
      <c r="BM175" s="25">
        <f t="shared" si="46"/>
        <v>0</v>
      </c>
      <c r="BN175" s="25">
        <f t="shared" si="46"/>
        <v>0</v>
      </c>
      <c r="BO175" s="25">
        <f t="shared" si="46"/>
        <v>0</v>
      </c>
      <c r="BP175" s="25">
        <f t="shared" si="46"/>
        <v>0</v>
      </c>
      <c r="BQ175" s="25">
        <f t="shared" si="46"/>
        <v>0</v>
      </c>
      <c r="BR175" s="25">
        <f t="shared" si="46"/>
        <v>0</v>
      </c>
      <c r="BS175" s="25">
        <f t="shared" si="46"/>
        <v>0</v>
      </c>
      <c r="BT175" s="25">
        <f t="shared" si="46"/>
        <v>0</v>
      </c>
      <c r="BU175" s="25">
        <f t="shared" si="46"/>
        <v>0</v>
      </c>
      <c r="BV175" s="25">
        <f t="shared" si="46"/>
        <v>0</v>
      </c>
      <c r="BW175" s="25"/>
      <c r="BX175" s="25"/>
      <c r="BY175" s="25"/>
      <c r="BZ175" s="25"/>
      <c r="CA175" s="25"/>
      <c r="CB175" s="25"/>
      <c r="CC175" s="25"/>
      <c r="CD175" s="25"/>
      <c r="CE175" s="25"/>
      <c r="CF175" s="25"/>
      <c r="CG175" s="25"/>
      <c r="CH175" s="25"/>
      <c r="CI175" s="25"/>
      <c r="CJ175" s="25"/>
      <c r="CK175" s="25"/>
      <c r="CL175" s="25"/>
      <c r="CM175" s="25"/>
      <c r="CN175" s="25"/>
      <c r="CO175" s="25"/>
      <c r="CP175" s="25"/>
      <c r="CQ175" s="25"/>
      <c r="CR175" s="2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c r="MA175"/>
      <c r="MB175"/>
      <c r="MC175"/>
      <c r="MD175"/>
      <c r="ME175"/>
      <c r="MF175"/>
      <c r="MG175"/>
      <c r="MH175"/>
      <c r="MI175"/>
      <c r="MJ175"/>
      <c r="MK175"/>
      <c r="ML175"/>
      <c r="MM175"/>
      <c r="MN175"/>
      <c r="MO175"/>
      <c r="MP175"/>
      <c r="MQ175"/>
      <c r="MR175"/>
      <c r="MS175"/>
      <c r="MT175"/>
      <c r="MU175"/>
      <c r="MV175"/>
      <c r="MW175"/>
      <c r="MX175"/>
      <c r="MY175"/>
      <c r="MZ175"/>
      <c r="NA175"/>
      <c r="NB175"/>
      <c r="NC175"/>
      <c r="ND175"/>
      <c r="NE175"/>
      <c r="NF175"/>
      <c r="NG175"/>
      <c r="NH175"/>
      <c r="NI175"/>
      <c r="NJ175"/>
      <c r="NK175"/>
      <c r="NL175"/>
      <c r="NM175"/>
      <c r="NN175"/>
      <c r="NO175"/>
      <c r="NP175"/>
      <c r="NQ175"/>
      <c r="NR175"/>
      <c r="NS175"/>
      <c r="NT175"/>
      <c r="NU175"/>
      <c r="NV175"/>
      <c r="NW175"/>
      <c r="NX175"/>
      <c r="NY175"/>
      <c r="NZ175"/>
      <c r="OA175"/>
      <c r="OB175"/>
      <c r="OC175"/>
      <c r="OD175"/>
      <c r="OE175"/>
      <c r="OF175"/>
      <c r="OG175"/>
      <c r="OH175"/>
      <c r="OI175"/>
      <c r="OJ175"/>
      <c r="OK175"/>
      <c r="OL175"/>
      <c r="OM175"/>
      <c r="ON175"/>
      <c r="OO175"/>
      <c r="OP175"/>
      <c r="OQ175"/>
      <c r="OR175"/>
      <c r="OS175"/>
      <c r="OT175"/>
      <c r="OU175"/>
      <c r="OV175"/>
      <c r="OW175"/>
      <c r="OX175"/>
      <c r="OY175"/>
      <c r="OZ175"/>
      <c r="PA175"/>
      <c r="PB175"/>
      <c r="PC175"/>
      <c r="PD175"/>
      <c r="PE175"/>
      <c r="PF175"/>
      <c r="PG175"/>
      <c r="PH175"/>
      <c r="PI175"/>
      <c r="PJ175"/>
      <c r="PK175"/>
      <c r="PL175"/>
      <c r="PM175"/>
      <c r="PN175"/>
      <c r="PO175"/>
      <c r="PP175"/>
      <c r="PQ175"/>
      <c r="PR175"/>
      <c r="PS175"/>
      <c r="PT175"/>
      <c r="PU175"/>
      <c r="PV175"/>
      <c r="PW175"/>
      <c r="PX175"/>
      <c r="PY175"/>
      <c r="PZ175"/>
      <c r="QA175"/>
      <c r="QB175"/>
      <c r="QC175"/>
      <c r="QD175"/>
      <c r="QE175"/>
      <c r="QF175"/>
      <c r="QG175"/>
      <c r="QH175"/>
      <c r="QI175"/>
      <c r="QJ175"/>
      <c r="QK175"/>
      <c r="QL175"/>
      <c r="QM175"/>
      <c r="QN175"/>
      <c r="QO175"/>
      <c r="QP175"/>
      <c r="QQ175"/>
      <c r="QR175"/>
      <c r="QS175"/>
      <c r="QT175"/>
      <c r="QU175"/>
      <c r="QV175"/>
      <c r="QW175"/>
      <c r="QX175"/>
      <c r="QY175"/>
      <c r="QZ175"/>
      <c r="RA175"/>
      <c r="RB175"/>
      <c r="RC175"/>
      <c r="RD175"/>
      <c r="RE175"/>
      <c r="RF175"/>
      <c r="RG175"/>
      <c r="RH175"/>
      <c r="RI175"/>
      <c r="RJ175"/>
      <c r="RK175"/>
      <c r="RL175"/>
      <c r="RM175"/>
      <c r="RN175"/>
      <c r="RO175"/>
      <c r="RP175"/>
      <c r="RQ175"/>
      <c r="RR175"/>
      <c r="RS175"/>
      <c r="RT175"/>
      <c r="RU175"/>
      <c r="RV175"/>
      <c r="RW175"/>
      <c r="RX175"/>
      <c r="RY175"/>
      <c r="RZ175"/>
      <c r="SA175"/>
      <c r="SB175"/>
      <c r="SC175"/>
      <c r="SD175"/>
      <c r="SE175"/>
      <c r="SF175"/>
      <c r="SG175"/>
      <c r="SH175"/>
      <c r="SI175"/>
      <c r="SJ175"/>
      <c r="SK175"/>
      <c r="SL175"/>
      <c r="SM175"/>
      <c r="SN175"/>
      <c r="SO175"/>
      <c r="SP175"/>
      <c r="SQ175"/>
      <c r="SR175"/>
      <c r="SS175"/>
      <c r="ST175"/>
      <c r="SU175"/>
      <c r="SV175"/>
      <c r="SW175"/>
      <c r="SX175"/>
      <c r="SY175"/>
      <c r="SZ175"/>
      <c r="TA175"/>
      <c r="TB175"/>
      <c r="TC175"/>
      <c r="TD175"/>
      <c r="TE175"/>
      <c r="TF175"/>
      <c r="TG175"/>
      <c r="TH175"/>
      <c r="TI175"/>
      <c r="TJ175"/>
      <c r="TK175"/>
      <c r="TL175"/>
      <c r="TM175"/>
      <c r="TN175"/>
      <c r="TO175"/>
      <c r="TP175"/>
      <c r="TQ175"/>
      <c r="TR175"/>
      <c r="TS175"/>
      <c r="TT175"/>
      <c r="TU175"/>
      <c r="TV175"/>
      <c r="TW175"/>
      <c r="TX175"/>
      <c r="TY175"/>
      <c r="TZ175"/>
      <c r="UA175"/>
      <c r="UB175"/>
      <c r="UC175"/>
      <c r="UD175"/>
      <c r="UE175"/>
      <c r="UF175"/>
      <c r="UG175"/>
      <c r="UH175"/>
      <c r="UI175"/>
      <c r="UJ175"/>
      <c r="UK175"/>
      <c r="UL175"/>
      <c r="UM175"/>
      <c r="UN175"/>
      <c r="UO175"/>
      <c r="UP175"/>
      <c r="UQ175"/>
      <c r="UR175"/>
      <c r="US175"/>
      <c r="UT175"/>
      <c r="UU175"/>
      <c r="UV175"/>
      <c r="UW175"/>
      <c r="UX175"/>
      <c r="UY175"/>
      <c r="UZ175"/>
      <c r="VA175"/>
      <c r="VB175"/>
      <c r="VC175"/>
      <c r="VD175"/>
      <c r="VE175"/>
      <c r="VF175"/>
      <c r="VG175"/>
      <c r="VH175"/>
      <c r="VI175"/>
      <c r="VJ175"/>
      <c r="VK175"/>
      <c r="VL175"/>
      <c r="VM175"/>
      <c r="VN175"/>
      <c r="VO175"/>
      <c r="VP175"/>
      <c r="VQ175"/>
      <c r="VR175"/>
      <c r="VS175"/>
      <c r="VT175"/>
      <c r="VU175"/>
      <c r="VV175"/>
      <c r="VW175"/>
      <c r="VX175"/>
      <c r="VY175"/>
      <c r="VZ175"/>
      <c r="WA175"/>
      <c r="WB175"/>
      <c r="WC175"/>
      <c r="WD175"/>
      <c r="WE175"/>
      <c r="WF175"/>
      <c r="WG175"/>
      <c r="WH175"/>
      <c r="WI175"/>
      <c r="WJ175"/>
      <c r="WK175"/>
      <c r="WL175"/>
      <c r="WM175"/>
      <c r="WN175"/>
      <c r="WO175"/>
      <c r="WP175"/>
      <c r="WQ175"/>
      <c r="WR175"/>
      <c r="WS175"/>
      <c r="WT175"/>
      <c r="WU175"/>
      <c r="WV175"/>
      <c r="WW175"/>
      <c r="WX175"/>
      <c r="WY175"/>
      <c r="WZ175"/>
      <c r="XA175"/>
      <c r="XB175"/>
      <c r="XC175"/>
      <c r="XD175"/>
      <c r="XE175"/>
      <c r="XF175"/>
      <c r="XG175"/>
      <c r="XH175"/>
      <c r="XI175"/>
      <c r="XJ175"/>
      <c r="XK175"/>
      <c r="XL175"/>
      <c r="XM175"/>
      <c r="XN175"/>
      <c r="XO175"/>
      <c r="XP175"/>
      <c r="XQ175"/>
      <c r="XR175"/>
      <c r="XS175"/>
      <c r="XT175"/>
      <c r="XU175"/>
      <c r="XV175"/>
      <c r="XW175"/>
      <c r="XX175"/>
      <c r="XY175"/>
      <c r="XZ175"/>
      <c r="YA175"/>
      <c r="YB175"/>
      <c r="YC175"/>
      <c r="YD175"/>
      <c r="YE175"/>
      <c r="YF175"/>
      <c r="YG175"/>
      <c r="YH175"/>
      <c r="YI175"/>
      <c r="YJ175"/>
      <c r="YK175"/>
      <c r="YL175"/>
      <c r="YM175"/>
      <c r="YN175"/>
      <c r="YO175"/>
      <c r="YP175"/>
      <c r="YQ175"/>
      <c r="YR175"/>
      <c r="YS175"/>
      <c r="YT175"/>
      <c r="YU175"/>
      <c r="YV175"/>
      <c r="YW175"/>
      <c r="YX175"/>
      <c r="YY175"/>
      <c r="YZ175"/>
      <c r="ZA175"/>
      <c r="ZB175"/>
      <c r="ZC175"/>
      <c r="ZD175"/>
      <c r="ZE175"/>
    </row>
    <row r="176" spans="1:681" x14ac:dyDescent="0.2">
      <c r="C176" s="26"/>
      <c r="D176" s="29"/>
      <c r="E176"/>
      <c r="F176" s="29"/>
      <c r="G176"/>
      <c r="H176"/>
      <c r="I176"/>
      <c r="J176" s="2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c r="MA176"/>
      <c r="MB176"/>
      <c r="MC176"/>
      <c r="MD176"/>
      <c r="ME176"/>
      <c r="MF176"/>
      <c r="MG176"/>
      <c r="MH176"/>
      <c r="MI176"/>
      <c r="MJ176"/>
      <c r="MK176"/>
      <c r="ML176"/>
      <c r="MM176"/>
      <c r="MN176"/>
      <c r="MO176"/>
      <c r="MP176"/>
      <c r="MQ176"/>
      <c r="MR176"/>
      <c r="MS176"/>
      <c r="MT176"/>
      <c r="MU176"/>
      <c r="MV176"/>
      <c r="MW176"/>
      <c r="MX176"/>
      <c r="MY176"/>
      <c r="MZ176"/>
      <c r="NA176"/>
      <c r="NB176"/>
      <c r="NC176"/>
      <c r="ND176"/>
      <c r="NE176"/>
      <c r="NF176"/>
      <c r="NG176"/>
      <c r="NH176"/>
      <c r="NI176"/>
      <c r="NJ176"/>
      <c r="NK176"/>
      <c r="NL176"/>
      <c r="NM176"/>
      <c r="NN176"/>
      <c r="NO176"/>
      <c r="NP176"/>
      <c r="NQ176"/>
      <c r="NR176"/>
      <c r="NS176"/>
      <c r="NT176"/>
      <c r="NU176"/>
      <c r="NV176"/>
      <c r="NW176"/>
      <c r="NX176"/>
      <c r="NY176"/>
      <c r="NZ176"/>
      <c r="OA176"/>
      <c r="OB176"/>
      <c r="OC176"/>
      <c r="OD176"/>
      <c r="OE176"/>
      <c r="OF176"/>
      <c r="OG176"/>
      <c r="OH176"/>
      <c r="OI176"/>
      <c r="OJ176"/>
      <c r="OK176"/>
      <c r="OL176"/>
      <c r="OM176"/>
      <c r="ON176"/>
      <c r="OO176"/>
      <c r="OP176"/>
      <c r="OQ176"/>
      <c r="OR176"/>
      <c r="OS176"/>
      <c r="OT176"/>
      <c r="OU176"/>
      <c r="OV176"/>
      <c r="OW176"/>
      <c r="OX176"/>
      <c r="OY176"/>
      <c r="OZ176"/>
      <c r="PA176"/>
      <c r="PB176"/>
      <c r="PC176"/>
      <c r="PD176"/>
      <c r="PE176"/>
      <c r="PF176"/>
      <c r="PG176"/>
      <c r="PH176"/>
      <c r="PI176"/>
      <c r="PJ176"/>
      <c r="PK176"/>
      <c r="PL176"/>
      <c r="PM176"/>
      <c r="PN176"/>
      <c r="PO176"/>
      <c r="PP176"/>
      <c r="PQ176"/>
      <c r="PR176"/>
      <c r="PS176"/>
      <c r="PT176"/>
      <c r="PU176"/>
      <c r="PV176"/>
      <c r="PW176"/>
      <c r="PX176"/>
      <c r="PY176"/>
      <c r="PZ176"/>
      <c r="QA176"/>
      <c r="QB176"/>
      <c r="QC176"/>
      <c r="QD176"/>
      <c r="QE176"/>
      <c r="QF176"/>
      <c r="QG176"/>
      <c r="QH176"/>
      <c r="QI176"/>
      <c r="QJ176"/>
      <c r="QK176"/>
      <c r="QL176"/>
      <c r="QM176"/>
      <c r="QN176"/>
      <c r="QO176"/>
      <c r="QP176"/>
      <c r="QQ176"/>
      <c r="QR176"/>
      <c r="QS176"/>
      <c r="QT176"/>
      <c r="QU176"/>
      <c r="QV176"/>
      <c r="QW176"/>
      <c r="QX176"/>
      <c r="QY176"/>
      <c r="QZ176"/>
      <c r="RA176"/>
      <c r="RB176"/>
      <c r="RC176"/>
      <c r="RD176"/>
      <c r="RE176"/>
      <c r="RF176"/>
      <c r="RG176"/>
      <c r="RH176"/>
      <c r="RI176"/>
      <c r="RJ176"/>
      <c r="RK176"/>
      <c r="RL176"/>
      <c r="RM176"/>
      <c r="RN176"/>
      <c r="RO176"/>
      <c r="RP176"/>
      <c r="RQ176"/>
      <c r="RR176"/>
      <c r="RS176"/>
      <c r="RT176"/>
      <c r="RU176"/>
      <c r="RV176"/>
      <c r="RW176"/>
      <c r="RX176"/>
      <c r="RY176"/>
      <c r="RZ176"/>
      <c r="SA176"/>
      <c r="SB176"/>
      <c r="SC176"/>
      <c r="SD176"/>
      <c r="SE176"/>
      <c r="SF176"/>
      <c r="SG176"/>
      <c r="SH176"/>
      <c r="SI176"/>
      <c r="SJ176"/>
      <c r="SK176"/>
      <c r="SL176"/>
      <c r="SM176"/>
      <c r="SN176"/>
      <c r="SO176"/>
      <c r="SP176"/>
      <c r="SQ176"/>
      <c r="SR176"/>
      <c r="SS176"/>
      <c r="ST176"/>
      <c r="SU176"/>
      <c r="SV176"/>
      <c r="SW176"/>
      <c r="SX176"/>
      <c r="SY176"/>
      <c r="SZ176"/>
      <c r="TA176"/>
      <c r="TB176"/>
      <c r="TC176"/>
      <c r="TD176"/>
      <c r="TE176"/>
      <c r="TF176"/>
      <c r="TG176"/>
      <c r="TH176"/>
      <c r="TI176"/>
      <c r="TJ176"/>
      <c r="TK176"/>
      <c r="TL176"/>
      <c r="TM176"/>
      <c r="TN176"/>
      <c r="TO176"/>
      <c r="TP176"/>
      <c r="TQ176"/>
      <c r="TR176"/>
      <c r="TS176"/>
      <c r="TT176"/>
      <c r="TU176"/>
      <c r="TV176"/>
      <c r="TW176"/>
      <c r="TX176"/>
      <c r="TY176"/>
      <c r="TZ176"/>
      <c r="UA176"/>
      <c r="UB176"/>
      <c r="UC176"/>
      <c r="UD176"/>
      <c r="UE176"/>
      <c r="UF176"/>
      <c r="UG176"/>
      <c r="UH176"/>
      <c r="UI176"/>
      <c r="UJ176"/>
      <c r="UK176"/>
      <c r="UL176"/>
      <c r="UM176"/>
      <c r="UN176"/>
      <c r="UO176"/>
      <c r="UP176"/>
      <c r="UQ176"/>
      <c r="UR176"/>
      <c r="US176"/>
      <c r="UT176"/>
      <c r="UU176"/>
      <c r="UV176"/>
      <c r="UW176"/>
      <c r="UX176"/>
      <c r="UY176"/>
      <c r="UZ176"/>
      <c r="VA176"/>
      <c r="VB176"/>
      <c r="VC176"/>
      <c r="VD176"/>
      <c r="VE176"/>
      <c r="VF176"/>
      <c r="VG176"/>
      <c r="VH176"/>
      <c r="VI176"/>
      <c r="VJ176"/>
      <c r="VK176"/>
      <c r="VL176"/>
      <c r="VM176"/>
      <c r="VN176"/>
      <c r="VO176"/>
      <c r="VP176"/>
      <c r="VQ176"/>
      <c r="VR176"/>
      <c r="VS176"/>
      <c r="VT176"/>
      <c r="VU176"/>
      <c r="VV176"/>
      <c r="VW176"/>
      <c r="VX176"/>
      <c r="VY176"/>
      <c r="VZ176"/>
      <c r="WA176"/>
      <c r="WB176"/>
      <c r="WC176"/>
      <c r="WD176"/>
      <c r="WE176"/>
      <c r="WF176"/>
      <c r="WG176"/>
      <c r="WH176"/>
      <c r="WI176"/>
      <c r="WJ176"/>
      <c r="WK176"/>
      <c r="WL176"/>
      <c r="WM176"/>
      <c r="WN176"/>
      <c r="WO176"/>
      <c r="WP176"/>
      <c r="WQ176"/>
      <c r="WR176"/>
      <c r="WS176"/>
      <c r="WT176"/>
      <c r="WU176"/>
      <c r="WV176"/>
      <c r="WW176"/>
      <c r="WX176"/>
      <c r="WY176"/>
      <c r="WZ176"/>
      <c r="XA176"/>
      <c r="XB176"/>
      <c r="XC176"/>
      <c r="XD176"/>
      <c r="XE176"/>
      <c r="XF176"/>
      <c r="XG176"/>
      <c r="XH176"/>
      <c r="XI176"/>
      <c r="XJ176"/>
      <c r="XK176"/>
      <c r="XL176"/>
      <c r="XM176"/>
      <c r="XN176"/>
      <c r="XO176"/>
      <c r="XP176"/>
      <c r="XQ176"/>
      <c r="XR176"/>
      <c r="XS176"/>
      <c r="XT176"/>
      <c r="XU176"/>
      <c r="XV176"/>
      <c r="XW176"/>
      <c r="XX176"/>
      <c r="XY176"/>
      <c r="XZ176"/>
      <c r="YA176"/>
      <c r="YB176"/>
      <c r="YC176"/>
      <c r="YD176"/>
      <c r="YE176"/>
      <c r="YF176"/>
      <c r="YG176"/>
      <c r="YH176"/>
      <c r="YI176"/>
      <c r="YJ176"/>
      <c r="YK176"/>
      <c r="YL176"/>
      <c r="YM176"/>
      <c r="YN176"/>
      <c r="YO176"/>
      <c r="YP176"/>
      <c r="YQ176"/>
      <c r="YR176"/>
      <c r="YS176"/>
      <c r="YT176"/>
      <c r="YU176"/>
      <c r="YV176"/>
      <c r="YW176"/>
      <c r="YX176"/>
      <c r="YY176"/>
      <c r="YZ176"/>
      <c r="ZA176"/>
      <c r="ZB176"/>
      <c r="ZC176"/>
      <c r="ZD176"/>
      <c r="ZE176"/>
    </row>
  </sheetData>
  <phoneticPr fontId="0" type="noConversion"/>
  <pageMargins left="0.75" right="0.75" top="0.75" bottom="0.7" header="0.5" footer="0.5"/>
  <pageSetup scale="62" fitToWidth="2" fitToHeight="4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7"/>
  <sheetViews>
    <sheetView workbookViewId="0">
      <selection activeCell="C26" sqref="C26"/>
    </sheetView>
  </sheetViews>
  <sheetFormatPr defaultRowHeight="12.75" x14ac:dyDescent="0.2"/>
  <cols>
    <col min="2" max="2" width="10.85546875" bestFit="1" customWidth="1"/>
  </cols>
  <sheetData>
    <row r="1" spans="1:3" x14ac:dyDescent="0.2">
      <c r="A1" s="17" t="s">
        <v>29</v>
      </c>
      <c r="B1" s="18" t="s">
        <v>156</v>
      </c>
      <c r="C1" s="19" t="s">
        <v>157</v>
      </c>
    </row>
    <row r="2" spans="1:3" x14ac:dyDescent="0.2">
      <c r="A2" s="17" t="s">
        <v>34</v>
      </c>
      <c r="B2" s="18" t="s">
        <v>158</v>
      </c>
      <c r="C2" s="19" t="s">
        <v>159</v>
      </c>
    </row>
    <row r="3" spans="1:3" x14ac:dyDescent="0.2">
      <c r="A3" s="17" t="s">
        <v>30</v>
      </c>
      <c r="B3" s="18" t="s">
        <v>160</v>
      </c>
      <c r="C3" s="19" t="s">
        <v>161</v>
      </c>
    </row>
    <row r="4" spans="1:3" x14ac:dyDescent="0.2">
      <c r="A4" s="17" t="s">
        <v>35</v>
      </c>
      <c r="B4" s="18" t="s">
        <v>162</v>
      </c>
      <c r="C4" s="19" t="s">
        <v>163</v>
      </c>
    </row>
    <row r="5" spans="1:3" x14ac:dyDescent="0.2">
      <c r="A5" s="17" t="s">
        <v>32</v>
      </c>
      <c r="B5" s="18" t="s">
        <v>164</v>
      </c>
      <c r="C5" s="19" t="s">
        <v>165</v>
      </c>
    </row>
    <row r="6" spans="1:3" x14ac:dyDescent="0.2">
      <c r="A6" s="17" t="s">
        <v>31</v>
      </c>
      <c r="B6" s="18" t="s">
        <v>166</v>
      </c>
      <c r="C6" s="19" t="s">
        <v>167</v>
      </c>
    </row>
    <row r="7" spans="1:3" x14ac:dyDescent="0.2">
      <c r="A7" s="17" t="s">
        <v>33</v>
      </c>
      <c r="B7" s="18" t="s">
        <v>168</v>
      </c>
      <c r="C7" s="19" t="s">
        <v>169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Excel" ma:contentTypeID="0x0101005E291C2665F26D489D47EC24D0378C220099A7609AC85ECF4CB81999947B2555FF" ma:contentTypeVersion="1" ma:contentTypeDescription="" ma:contentTypeScope="" ma:versionID="fa65d89f0db94834b0aa2a3befe31dc0">
  <xsd:schema xmlns:xsd="http://www.w3.org/2001/XMLSchema" xmlns:xs="http://www.w3.org/2001/XMLSchema" xmlns:p="http://schemas.microsoft.com/office/2006/metadata/properties" targetNamespace="http://schemas.microsoft.com/office/2006/metadata/properties" ma:root="true" ma:fieldsID="6834f8c0c0eabdc6c42b2f987c760c09">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12C2CEE-7FA8-4375-9102-093D43978006}">
  <ds:schemaRefs>
    <ds:schemaRef ds:uri="http://purl.org/dc/dcmitype/"/>
    <ds:schemaRef ds:uri="http://schemas.microsoft.com/office/2006/documentManagement/types"/>
    <ds:schemaRef ds:uri="http://schemas.openxmlformats.org/package/2006/metadata/core-properties"/>
    <ds:schemaRef ds:uri="http://schemas.microsoft.com/office/infopath/2007/PartnerControls"/>
    <ds:schemaRef ds:uri="http://purl.org/dc/elements/1.1/"/>
    <ds:schemaRef ds:uri="http://schemas.microsoft.com/office/2006/metadata/properties"/>
    <ds:schemaRef ds:uri="http://www.w3.org/XML/1998/namespace"/>
    <ds:schemaRef ds:uri="http://purl.org/dc/terms/"/>
  </ds:schemaRefs>
</ds:datastoreItem>
</file>

<file path=customXml/itemProps2.xml><?xml version="1.0" encoding="utf-8"?>
<ds:datastoreItem xmlns:ds="http://schemas.openxmlformats.org/officeDocument/2006/customXml" ds:itemID="{8BBFF82B-300D-47D8-9C20-80E26679367B}">
  <ds:schemaRefs>
    <ds:schemaRef ds:uri="http://schemas.microsoft.com/sharepoint/v3/contenttype/forms"/>
  </ds:schemaRefs>
</ds:datastoreItem>
</file>

<file path=customXml/itemProps3.xml><?xml version="1.0" encoding="utf-8"?>
<ds:datastoreItem xmlns:ds="http://schemas.openxmlformats.org/officeDocument/2006/customXml" ds:itemID="{A034F9FC-2B58-4E88-B5CF-7590E94E3B6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Summary</vt:lpstr>
      <vt:lpstr>Districts</vt:lpstr>
      <vt:lpstr>Sheet1</vt:lpstr>
      <vt:lpstr>Summary!Print_Titles</vt:lpstr>
    </vt:vector>
  </TitlesOfParts>
  <Manager/>
  <Company>MSHP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New Districts - TR05 Master 2019</dc:title>
  <dc:subject/>
  <dc:creator>emmelp</dc:creator>
  <cp:keywords/>
  <dc:description/>
  <cp:lastModifiedBy>Taylor H. Brune</cp:lastModifiedBy>
  <cp:revision/>
  <dcterms:created xsi:type="dcterms:W3CDTF">2005-03-03T21:13:37Z</dcterms:created>
  <dcterms:modified xsi:type="dcterms:W3CDTF">2019-12-23T20:34:06Z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0x0101005E291C2665F26D489D47EC24D0378C220099A7609AC85ECF4CB81999947B2555FF</vt:lpwstr>
  </property>
  <property fmtid="{D5CDD505-2E9C-101B-9397-08002B2CF9AE}" pid="3" name="Order">
    <vt:r8>18100</vt:r8>
  </property>
</Properties>
</file>