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sp/sites/mo/transitprogram/Vehicle Information/Disposition Information/"/>
    </mc:Choice>
  </mc:AlternateContent>
  <xr:revisionPtr revIDLastSave="0" documentId="13_ncr:1_{D10F837F-9B62-43E8-AAF9-CC2624DC35F8}" xr6:coauthVersionLast="46" xr6:coauthVersionMax="46" xr10:uidLastSave="{00000000-0000-0000-0000-000000000000}"/>
  <bookViews>
    <workbookView xWindow="28680" yWindow="-120" windowWidth="29040" windowHeight="15840" xr2:uid="{E3CD5C6D-3F0B-4A93-8483-76A34784B5CC}"/>
  </bookViews>
  <sheets>
    <sheet name="Submittal Form" sheetId="1" r:id="rId1"/>
    <sheet name="Submittal Form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I16" i="1"/>
  <c r="I15" i="1"/>
  <c r="I14" i="1"/>
  <c r="I13" i="1"/>
  <c r="I12" i="1"/>
  <c r="H16" i="1"/>
  <c r="H15" i="1"/>
  <c r="H14" i="1"/>
  <c r="H13" i="1"/>
  <c r="H12" i="1"/>
  <c r="H11" i="1"/>
  <c r="I11" i="1" s="1"/>
  <c r="H10" i="1"/>
  <c r="I10" i="1" s="1"/>
  <c r="H9" i="1"/>
  <c r="I9" i="1" s="1"/>
  <c r="H8" i="1"/>
  <c r="H6" i="1"/>
  <c r="I6" i="1" s="1"/>
  <c r="J6" i="1" s="1"/>
  <c r="H7" i="1"/>
  <c r="K9" i="3"/>
  <c r="K7" i="3"/>
  <c r="K6" i="3"/>
  <c r="J16" i="3"/>
  <c r="J15" i="3"/>
  <c r="J14" i="3"/>
  <c r="J13" i="3"/>
  <c r="J12" i="3"/>
  <c r="J11" i="3"/>
  <c r="J10" i="3"/>
  <c r="J9" i="3"/>
  <c r="J7" i="3"/>
  <c r="J6" i="3"/>
  <c r="J8" i="1" l="1"/>
  <c r="I8" i="1"/>
  <c r="J9" i="1"/>
  <c r="J10" i="1"/>
  <c r="I7" i="1"/>
  <c r="J7" i="1" s="1"/>
  <c r="J17" i="1" s="1"/>
  <c r="K17" i="3"/>
</calcChain>
</file>

<file path=xl/sharedStrings.xml><?xml version="1.0" encoding="utf-8"?>
<sst xmlns="http://schemas.openxmlformats.org/spreadsheetml/2006/main" count="58" uniqueCount="32">
  <si>
    <t xml:space="preserve">Date of Sale </t>
  </si>
  <si>
    <t xml:space="preserve">Net Proceeds </t>
  </si>
  <si>
    <t>Year</t>
  </si>
  <si>
    <t>Make</t>
  </si>
  <si>
    <t xml:space="preserve">VIN </t>
  </si>
  <si>
    <t>Substract $5,000 if net proceeds exceed $5,000</t>
  </si>
  <si>
    <t>Net proceeds minus $5000</t>
  </si>
  <si>
    <t xml:space="preserve">Total Due to MoDOT </t>
  </si>
  <si>
    <t xml:space="preserve">MoDOT - Transit </t>
  </si>
  <si>
    <t>PO Box 270</t>
  </si>
  <si>
    <t>Jefferson City, MO  65102</t>
  </si>
  <si>
    <t xml:space="preserve">See Tab at the Bottom for an Example </t>
  </si>
  <si>
    <r>
      <rPr>
        <b/>
        <sz val="11"/>
        <color rgb="FFC00000"/>
        <rFont val="Calibri"/>
        <family val="2"/>
        <scheme val="minor"/>
      </rPr>
      <t>Funds Due to MoDOT:</t>
    </r>
    <r>
      <rPr>
        <sz val="11"/>
        <color theme="1"/>
        <rFont val="Calibri"/>
        <family val="2"/>
        <scheme val="minor"/>
      </rPr>
      <t xml:space="preserve">   Please make the check payable to MoDOT - Transit and mail the check and a copy of this form to:</t>
    </r>
  </si>
  <si>
    <r>
      <t xml:space="preserve">If you have any questions, please contact Janette Vomund at </t>
    </r>
    <r>
      <rPr>
        <sz val="11"/>
        <color theme="4" tint="-0.249977111117893"/>
        <rFont val="Calibri"/>
        <family val="2"/>
        <scheme val="minor"/>
      </rPr>
      <t>janette.vomund@modot.mo.gov</t>
    </r>
    <r>
      <rPr>
        <sz val="11"/>
        <color theme="1"/>
        <rFont val="Calibri"/>
        <family val="2"/>
        <scheme val="minor"/>
      </rPr>
      <t xml:space="preserve"> for assistance. </t>
    </r>
  </si>
  <si>
    <t xml:space="preserve">Local Share - 20% exceeding $5,000 - Auto Fill </t>
  </si>
  <si>
    <r>
      <t xml:space="preserve">Please email form and a copy of the "Bill of Sale" to Janette Vomund at </t>
    </r>
    <r>
      <rPr>
        <b/>
        <sz val="12"/>
        <color theme="4" tint="-0.249977111117893"/>
        <rFont val="Calibri"/>
        <family val="2"/>
        <scheme val="minor"/>
      </rPr>
      <t>janette.vomund@modot.mo.gov</t>
    </r>
    <r>
      <rPr>
        <b/>
        <sz val="12"/>
        <color rgb="FFC00000"/>
        <rFont val="Calibri"/>
        <family val="2"/>
        <scheme val="minor"/>
      </rPr>
      <t xml:space="preserve"> for filing. </t>
    </r>
  </si>
  <si>
    <t xml:space="preserve">Federal Funds due to MoDOT (Net proceeds minus $5,000 minus 20% local share </t>
  </si>
  <si>
    <t xml:space="preserve">Vehicle(s) Sold Information </t>
  </si>
  <si>
    <t>Missouri Department of Transportation - Transit</t>
  </si>
  <si>
    <t xml:space="preserve">This form and a copy of the "Bill of Sale"  must be submitted within 90 days of the Lien Release </t>
  </si>
  <si>
    <t xml:space="preserve">Grant </t>
  </si>
  <si>
    <t>18X059</t>
  </si>
  <si>
    <t xml:space="preserve">Dodge </t>
  </si>
  <si>
    <t>X123123123</t>
  </si>
  <si>
    <t>yes</t>
  </si>
  <si>
    <t>x456456456</t>
  </si>
  <si>
    <t>16-X034</t>
  </si>
  <si>
    <t>X8789789789</t>
  </si>
  <si>
    <t>MO-2020-024</t>
  </si>
  <si>
    <t>chev</t>
  </si>
  <si>
    <t>X159159159</t>
  </si>
  <si>
    <t xml:space="preserve">Meets or exceeds useful life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</si>
</sst>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7" fillId="0" borderId="1" xfId="0" applyNumberFormat="1" applyFont="1" applyBorder="1"/>
    <xf numFmtId="0" fontId="7" fillId="0" borderId="1" xfId="0" applyFont="1" applyBorder="1"/>
    <xf numFmtId="44" fontId="7" fillId="0" borderId="1" xfId="1" applyFont="1" applyBorder="1"/>
    <xf numFmtId="44" fontId="7" fillId="0" borderId="1" xfId="0" applyNumberFormat="1" applyFont="1" applyBorder="1"/>
    <xf numFmtId="44" fontId="7" fillId="2" borderId="1" xfId="1" applyFont="1" applyFill="1" applyBorder="1" applyAlignment="1">
      <alignment wrapText="1"/>
    </xf>
    <xf numFmtId="4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7" fillId="0" borderId="1" xfId="1" applyFont="1" applyBorder="1" applyProtection="1"/>
    <xf numFmtId="44" fontId="7" fillId="0" borderId="1" xfId="0" applyNumberFormat="1" applyFont="1" applyBorder="1" applyProtection="1"/>
    <xf numFmtId="44" fontId="7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E24A-EC4C-44EA-BE8A-FB22E68B5FFB}">
  <dimension ref="A1:J27"/>
  <sheetViews>
    <sheetView tabSelected="1" topLeftCell="A2" zoomScale="120" zoomScaleNormal="120" workbookViewId="0">
      <selection activeCell="H6" sqref="H6"/>
    </sheetView>
  </sheetViews>
  <sheetFormatPr defaultRowHeight="15" x14ac:dyDescent="0.25"/>
  <cols>
    <col min="1" max="1" width="10.85546875" customWidth="1"/>
    <col min="2" max="2" width="9.5703125" customWidth="1"/>
    <col min="3" max="3" width="5.7109375" customWidth="1"/>
    <col min="4" max="4" width="6.42578125" customWidth="1"/>
    <col min="5" max="5" width="20.5703125" customWidth="1"/>
    <col min="6" max="6" width="8.28515625" customWidth="1"/>
    <col min="7" max="7" width="10.5703125" customWidth="1"/>
    <col min="8" max="8" width="14" customWidth="1"/>
    <col min="9" max="9" width="15.140625" customWidth="1"/>
    <col min="10" max="10" width="19.42578125" customWidth="1"/>
  </cols>
  <sheetData>
    <row r="1" spans="1:10" ht="41.45" customHeight="1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8.75" x14ac:dyDescent="0.3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51" x14ac:dyDescent="0.25">
      <c r="A5" s="7" t="s">
        <v>20</v>
      </c>
      <c r="B5" s="8" t="s">
        <v>0</v>
      </c>
      <c r="C5" s="7" t="s">
        <v>2</v>
      </c>
      <c r="D5" s="7" t="s">
        <v>3</v>
      </c>
      <c r="E5" s="7" t="s">
        <v>4</v>
      </c>
      <c r="F5" s="8" t="s">
        <v>31</v>
      </c>
      <c r="G5" s="8" t="s">
        <v>1</v>
      </c>
      <c r="H5" s="8" t="s">
        <v>6</v>
      </c>
      <c r="I5" s="8" t="s">
        <v>14</v>
      </c>
      <c r="J5" s="8" t="s">
        <v>16</v>
      </c>
    </row>
    <row r="6" spans="1:10" x14ac:dyDescent="0.25">
      <c r="A6" s="2"/>
      <c r="B6" s="1"/>
      <c r="C6" s="2"/>
      <c r="D6" s="2"/>
      <c r="E6" s="2"/>
      <c r="F6" s="2"/>
      <c r="G6" s="26"/>
      <c r="H6" s="24">
        <f>IF(G6&gt;5000,G6-5000,0)</f>
        <v>0</v>
      </c>
      <c r="I6" s="24">
        <f>H6*0.2</f>
        <v>0</v>
      </c>
      <c r="J6" s="24">
        <f>H6-I6</f>
        <v>0</v>
      </c>
    </row>
    <row r="7" spans="1:10" x14ac:dyDescent="0.25">
      <c r="A7" s="2"/>
      <c r="B7" s="2"/>
      <c r="C7" s="2"/>
      <c r="D7" s="2"/>
      <c r="E7" s="2"/>
      <c r="F7" s="2"/>
      <c r="G7" s="26"/>
      <c r="H7" s="24">
        <f>IF(G7&gt;5000,G7-5000,0)</f>
        <v>0</v>
      </c>
      <c r="I7" s="24">
        <f>H7*0.2</f>
        <v>0</v>
      </c>
      <c r="J7" s="24">
        <f>H7-I7</f>
        <v>0</v>
      </c>
    </row>
    <row r="8" spans="1:10" x14ac:dyDescent="0.25">
      <c r="A8" s="2"/>
      <c r="B8" s="2"/>
      <c r="C8" s="2"/>
      <c r="D8" s="2"/>
      <c r="E8" s="2"/>
      <c r="F8" s="2"/>
      <c r="G8" s="26"/>
      <c r="H8" s="24">
        <f>IF(G8&gt;5000,G8-5000,0)</f>
        <v>0</v>
      </c>
      <c r="I8" s="24">
        <f>H8*0.2</f>
        <v>0</v>
      </c>
      <c r="J8" s="25">
        <f>H8-I8</f>
        <v>0</v>
      </c>
    </row>
    <row r="9" spans="1:10" x14ac:dyDescent="0.25">
      <c r="A9" s="2"/>
      <c r="B9" s="2"/>
      <c r="C9" s="2"/>
      <c r="D9" s="2"/>
      <c r="E9" s="2"/>
      <c r="F9" s="2"/>
      <c r="G9" s="26"/>
      <c r="H9" s="24">
        <f>IF(G9&gt;5000,G9-5000,0)</f>
        <v>0</v>
      </c>
      <c r="I9" s="24">
        <f>H9*0.2</f>
        <v>0</v>
      </c>
      <c r="J9" s="25">
        <f>H9-I9</f>
        <v>0</v>
      </c>
    </row>
    <row r="10" spans="1:10" x14ac:dyDescent="0.25">
      <c r="A10" s="2"/>
      <c r="B10" s="2"/>
      <c r="C10" s="2"/>
      <c r="D10" s="2"/>
      <c r="E10" s="2"/>
      <c r="F10" s="2"/>
      <c r="G10" s="26"/>
      <c r="H10" s="24">
        <f>IF(G10&gt;5000,G10-5000,0)</f>
        <v>0</v>
      </c>
      <c r="I10" s="24">
        <f>H10*0.2</f>
        <v>0</v>
      </c>
      <c r="J10" s="25">
        <f>H10-I10</f>
        <v>0</v>
      </c>
    </row>
    <row r="11" spans="1:10" x14ac:dyDescent="0.25">
      <c r="A11" s="2"/>
      <c r="B11" s="2"/>
      <c r="C11" s="2"/>
      <c r="D11" s="2"/>
      <c r="E11" s="2"/>
      <c r="F11" s="2"/>
      <c r="G11" s="26"/>
      <c r="H11" s="24">
        <f>IF(G11&gt;5000,G11-5000,0)</f>
        <v>0</v>
      </c>
      <c r="I11" s="24">
        <f>H11*0.2</f>
        <v>0</v>
      </c>
      <c r="J11" s="25">
        <f>H11-I11</f>
        <v>0</v>
      </c>
    </row>
    <row r="12" spans="1:10" x14ac:dyDescent="0.25">
      <c r="A12" s="2"/>
      <c r="B12" s="2"/>
      <c r="C12" s="2"/>
      <c r="D12" s="2"/>
      <c r="E12" s="2"/>
      <c r="F12" s="2"/>
      <c r="G12" s="26"/>
      <c r="H12" s="24">
        <f>IF(G12&gt;5000,G12-5000,0)</f>
        <v>0</v>
      </c>
      <c r="I12" s="24">
        <f>H12*0.2</f>
        <v>0</v>
      </c>
      <c r="J12" s="25">
        <f>H12-I12</f>
        <v>0</v>
      </c>
    </row>
    <row r="13" spans="1:10" x14ac:dyDescent="0.25">
      <c r="A13" s="2"/>
      <c r="B13" s="2"/>
      <c r="C13" s="2"/>
      <c r="D13" s="2"/>
      <c r="E13" s="2"/>
      <c r="F13" s="2"/>
      <c r="G13" s="26"/>
      <c r="H13" s="24">
        <f t="shared" ref="H13:H16" si="0">IF(G13&gt;5000,G13-5000,0)</f>
        <v>0</v>
      </c>
      <c r="I13" s="24">
        <f>H13*0.2</f>
        <v>0</v>
      </c>
      <c r="J13" s="25">
        <f>H13-I13</f>
        <v>0</v>
      </c>
    </row>
    <row r="14" spans="1:10" x14ac:dyDescent="0.25">
      <c r="A14" s="2"/>
      <c r="B14" s="2"/>
      <c r="C14" s="2"/>
      <c r="D14" s="2"/>
      <c r="E14" s="2"/>
      <c r="F14" s="2"/>
      <c r="G14" s="26"/>
      <c r="H14" s="24">
        <f t="shared" si="0"/>
        <v>0</v>
      </c>
      <c r="I14" s="24">
        <f>H14*0.2</f>
        <v>0</v>
      </c>
      <c r="J14" s="25">
        <f>H14-I14</f>
        <v>0</v>
      </c>
    </row>
    <row r="15" spans="1:10" x14ac:dyDescent="0.25">
      <c r="A15" s="2"/>
      <c r="B15" s="2"/>
      <c r="C15" s="2"/>
      <c r="D15" s="2"/>
      <c r="E15" s="2"/>
      <c r="F15" s="2"/>
      <c r="G15" s="26"/>
      <c r="H15" s="24">
        <f t="shared" si="0"/>
        <v>0</v>
      </c>
      <c r="I15" s="24">
        <f>H15*0.2</f>
        <v>0</v>
      </c>
      <c r="J15" s="25">
        <f>H15-I15</f>
        <v>0</v>
      </c>
    </row>
    <row r="16" spans="1:10" x14ac:dyDescent="0.25">
      <c r="A16" s="2"/>
      <c r="B16" s="2"/>
      <c r="C16" s="2"/>
      <c r="D16" s="2"/>
      <c r="E16" s="2"/>
      <c r="F16" s="2"/>
      <c r="G16" s="26"/>
      <c r="H16" s="24">
        <f t="shared" si="0"/>
        <v>0</v>
      </c>
      <c r="I16" s="24">
        <f>H16*0.2</f>
        <v>0</v>
      </c>
      <c r="J16" s="25">
        <f>H16-I16</f>
        <v>0</v>
      </c>
    </row>
    <row r="17" spans="1:10" ht="26.25" x14ac:dyDescent="0.25">
      <c r="A17" s="13"/>
      <c r="B17" s="14"/>
      <c r="C17" s="14"/>
      <c r="D17" s="14"/>
      <c r="E17" s="14"/>
      <c r="F17" s="14"/>
      <c r="G17" s="14"/>
      <c r="H17" s="14"/>
      <c r="I17" s="5" t="s">
        <v>7</v>
      </c>
      <c r="J17" s="6">
        <f>SUM(J6:J16)</f>
        <v>0</v>
      </c>
    </row>
    <row r="18" spans="1:10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ht="15.75" x14ac:dyDescent="0.25">
      <c r="A19" s="22" t="s">
        <v>15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5">
      <c r="A21" s="12" t="s">
        <v>12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1.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12" t="s">
        <v>8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x14ac:dyDescent="0.25">
      <c r="A24" s="12" t="s">
        <v>9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 s="12" t="s">
        <v>10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5">
      <c r="B26" s="20"/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12" t="s">
        <v>13</v>
      </c>
      <c r="B27" s="12"/>
      <c r="C27" s="12"/>
      <c r="D27" s="12"/>
      <c r="E27" s="12"/>
      <c r="F27" s="12"/>
      <c r="G27" s="12"/>
      <c r="H27" s="12"/>
      <c r="I27" s="12"/>
      <c r="J27" s="12"/>
    </row>
  </sheetData>
  <mergeCells count="15">
    <mergeCell ref="A1:J1"/>
    <mergeCell ref="B26:J26"/>
    <mergeCell ref="A18:J18"/>
    <mergeCell ref="A19:J19"/>
    <mergeCell ref="A20:J20"/>
    <mergeCell ref="A21:J21"/>
    <mergeCell ref="A22:J22"/>
    <mergeCell ref="A23:J23"/>
    <mergeCell ref="A24:J24"/>
    <mergeCell ref="A25:J25"/>
    <mergeCell ref="A27:J27"/>
    <mergeCell ref="A17:H17"/>
    <mergeCell ref="A4:J4"/>
    <mergeCell ref="A3:J3"/>
    <mergeCell ref="A2:J2"/>
  </mergeCells>
  <pageMargins left="0.25" right="0.25" top="0.75" bottom="0.75" header="0.3" footer="0.3"/>
  <pageSetup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D91A-D971-47C4-A129-5DCDA6CC7B29}">
  <dimension ref="A1:K27"/>
  <sheetViews>
    <sheetView workbookViewId="0">
      <selection activeCell="F13" sqref="F13"/>
    </sheetView>
  </sheetViews>
  <sheetFormatPr defaultRowHeight="15" x14ac:dyDescent="0.25"/>
  <cols>
    <col min="1" max="1" width="10.85546875" customWidth="1"/>
    <col min="2" max="2" width="9.5703125" customWidth="1"/>
    <col min="3" max="3" width="5.7109375" customWidth="1"/>
    <col min="4" max="4" width="6.42578125" customWidth="1"/>
    <col min="5" max="5" width="20.5703125" customWidth="1"/>
    <col min="6" max="6" width="8.28515625" customWidth="1"/>
    <col min="7" max="7" width="11.140625" customWidth="1"/>
    <col min="8" max="8" width="14" customWidth="1"/>
    <col min="9" max="9" width="12.42578125" customWidth="1"/>
    <col min="10" max="10" width="15.140625" customWidth="1"/>
    <col min="11" max="11" width="20.5703125" customWidth="1"/>
  </cols>
  <sheetData>
    <row r="1" spans="1:11" ht="41.45" customHeight="1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3.25" x14ac:dyDescent="0.3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8.75" x14ac:dyDescent="0.3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51" x14ac:dyDescent="0.25">
      <c r="A5" s="7" t="s">
        <v>20</v>
      </c>
      <c r="B5" s="8" t="s">
        <v>0</v>
      </c>
      <c r="C5" s="7" t="s">
        <v>2</v>
      </c>
      <c r="D5" s="7" t="s">
        <v>3</v>
      </c>
      <c r="E5" s="7" t="s">
        <v>4</v>
      </c>
      <c r="F5" s="8" t="s">
        <v>31</v>
      </c>
      <c r="G5" s="8" t="s">
        <v>1</v>
      </c>
      <c r="H5" s="9" t="s">
        <v>5</v>
      </c>
      <c r="I5" s="8" t="s">
        <v>6</v>
      </c>
      <c r="J5" s="8" t="s">
        <v>14</v>
      </c>
      <c r="K5" s="8" t="s">
        <v>16</v>
      </c>
    </row>
    <row r="6" spans="1:11" x14ac:dyDescent="0.25">
      <c r="A6" s="10" t="s">
        <v>21</v>
      </c>
      <c r="B6" s="11">
        <v>44583</v>
      </c>
      <c r="C6" s="10">
        <v>2010</v>
      </c>
      <c r="D6" s="10" t="s">
        <v>22</v>
      </c>
      <c r="E6" s="10" t="s">
        <v>23</v>
      </c>
      <c r="F6" s="10" t="s">
        <v>24</v>
      </c>
      <c r="G6" s="3">
        <v>7500</v>
      </c>
      <c r="H6" s="3">
        <v>5000</v>
      </c>
      <c r="I6" s="3">
        <v>2500</v>
      </c>
      <c r="J6" s="3">
        <f>I6*0.2</f>
        <v>500</v>
      </c>
      <c r="K6" s="4">
        <f>G6-H6-J6</f>
        <v>2000</v>
      </c>
    </row>
    <row r="7" spans="1:11" x14ac:dyDescent="0.25">
      <c r="A7" s="10" t="s">
        <v>21</v>
      </c>
      <c r="B7" s="11">
        <v>44602</v>
      </c>
      <c r="C7" s="10">
        <v>2010</v>
      </c>
      <c r="D7" s="10" t="s">
        <v>22</v>
      </c>
      <c r="E7" s="10" t="s">
        <v>25</v>
      </c>
      <c r="F7" s="10" t="s">
        <v>24</v>
      </c>
      <c r="G7" s="3">
        <v>6500</v>
      </c>
      <c r="H7" s="3">
        <v>5000</v>
      </c>
      <c r="I7" s="3">
        <v>1500</v>
      </c>
      <c r="J7" s="3">
        <f t="shared" ref="J7:J16" si="0">I7*0.2</f>
        <v>300</v>
      </c>
      <c r="K7" s="4">
        <f>G7-H7-J7</f>
        <v>1200</v>
      </c>
    </row>
    <row r="8" spans="1:11" x14ac:dyDescent="0.25">
      <c r="A8" s="10" t="s">
        <v>26</v>
      </c>
      <c r="B8" s="11">
        <v>44634</v>
      </c>
      <c r="C8" s="10">
        <v>2008</v>
      </c>
      <c r="D8" s="10" t="s">
        <v>22</v>
      </c>
      <c r="E8" s="10" t="s">
        <v>27</v>
      </c>
      <c r="F8" s="10" t="s">
        <v>24</v>
      </c>
      <c r="G8" s="3">
        <v>5000</v>
      </c>
      <c r="H8" s="3">
        <v>5000</v>
      </c>
      <c r="I8" s="3">
        <v>0</v>
      </c>
      <c r="J8" s="3">
        <v>0</v>
      </c>
      <c r="K8" s="4">
        <v>0</v>
      </c>
    </row>
    <row r="9" spans="1:11" x14ac:dyDescent="0.25">
      <c r="A9" s="10" t="s">
        <v>28</v>
      </c>
      <c r="B9" s="11">
        <v>43906</v>
      </c>
      <c r="C9" s="10">
        <v>2011</v>
      </c>
      <c r="D9" s="10" t="s">
        <v>29</v>
      </c>
      <c r="E9" s="10" t="s">
        <v>30</v>
      </c>
      <c r="F9" s="10" t="s">
        <v>24</v>
      </c>
      <c r="G9" s="3">
        <v>5100</v>
      </c>
      <c r="H9" s="3">
        <v>5000</v>
      </c>
      <c r="I9" s="3">
        <v>100</v>
      </c>
      <c r="J9" s="3">
        <f t="shared" si="0"/>
        <v>20</v>
      </c>
      <c r="K9" s="4">
        <f>G9-H9-J9</f>
        <v>80</v>
      </c>
    </row>
    <row r="10" spans="1:11" x14ac:dyDescent="0.25">
      <c r="A10" s="10"/>
      <c r="B10" s="10"/>
      <c r="C10" s="10"/>
      <c r="D10" s="10"/>
      <c r="E10" s="10"/>
      <c r="F10" s="10"/>
      <c r="G10" s="3"/>
      <c r="H10" s="3"/>
      <c r="I10" s="3"/>
      <c r="J10" s="3">
        <f t="shared" si="0"/>
        <v>0</v>
      </c>
      <c r="K10" s="4">
        <v>0</v>
      </c>
    </row>
    <row r="11" spans="1:11" x14ac:dyDescent="0.25">
      <c r="A11" s="10"/>
      <c r="B11" s="10"/>
      <c r="C11" s="10"/>
      <c r="D11" s="10"/>
      <c r="E11" s="10"/>
      <c r="F11" s="10"/>
      <c r="G11" s="3"/>
      <c r="H11" s="3"/>
      <c r="I11" s="3"/>
      <c r="J11" s="3">
        <f t="shared" si="0"/>
        <v>0</v>
      </c>
      <c r="K11" s="4">
        <v>0</v>
      </c>
    </row>
    <row r="12" spans="1:11" x14ac:dyDescent="0.25">
      <c r="A12" s="10"/>
      <c r="B12" s="10"/>
      <c r="C12" s="10"/>
      <c r="D12" s="10"/>
      <c r="E12" s="10"/>
      <c r="F12" s="10"/>
      <c r="G12" s="3"/>
      <c r="H12" s="3"/>
      <c r="I12" s="3"/>
      <c r="J12" s="3">
        <f t="shared" si="0"/>
        <v>0</v>
      </c>
      <c r="K12" s="4">
        <v>0</v>
      </c>
    </row>
    <row r="13" spans="1:11" x14ac:dyDescent="0.25">
      <c r="A13" s="10"/>
      <c r="B13" s="10"/>
      <c r="C13" s="10"/>
      <c r="D13" s="10"/>
      <c r="E13" s="10"/>
      <c r="F13" s="10"/>
      <c r="G13" s="3"/>
      <c r="H13" s="3"/>
      <c r="I13" s="3"/>
      <c r="J13" s="3">
        <f t="shared" si="0"/>
        <v>0</v>
      </c>
      <c r="K13" s="4">
        <v>0</v>
      </c>
    </row>
    <row r="14" spans="1:11" x14ac:dyDescent="0.25">
      <c r="A14" s="10"/>
      <c r="B14" s="10"/>
      <c r="C14" s="10"/>
      <c r="D14" s="10"/>
      <c r="E14" s="10"/>
      <c r="F14" s="10"/>
      <c r="G14" s="3"/>
      <c r="H14" s="3"/>
      <c r="I14" s="3"/>
      <c r="J14" s="3">
        <f t="shared" si="0"/>
        <v>0</v>
      </c>
      <c r="K14" s="4">
        <v>0</v>
      </c>
    </row>
    <row r="15" spans="1:11" x14ac:dyDescent="0.25">
      <c r="A15" s="10"/>
      <c r="B15" s="10"/>
      <c r="C15" s="10"/>
      <c r="D15" s="10"/>
      <c r="E15" s="10"/>
      <c r="F15" s="10"/>
      <c r="G15" s="3"/>
      <c r="H15" s="3"/>
      <c r="I15" s="3"/>
      <c r="J15" s="3">
        <f t="shared" si="0"/>
        <v>0</v>
      </c>
      <c r="K15" s="4">
        <v>0</v>
      </c>
    </row>
    <row r="16" spans="1:11" x14ac:dyDescent="0.25">
      <c r="A16" s="10"/>
      <c r="B16" s="10"/>
      <c r="C16" s="10"/>
      <c r="D16" s="10"/>
      <c r="E16" s="10"/>
      <c r="F16" s="10"/>
      <c r="G16" s="3"/>
      <c r="H16" s="3"/>
      <c r="I16" s="3"/>
      <c r="J16" s="3">
        <f t="shared" si="0"/>
        <v>0</v>
      </c>
      <c r="K16" s="4">
        <v>0</v>
      </c>
    </row>
    <row r="17" spans="1:11" ht="26.25" x14ac:dyDescent="0.25">
      <c r="A17" s="13"/>
      <c r="B17" s="14"/>
      <c r="C17" s="14"/>
      <c r="D17" s="14"/>
      <c r="E17" s="14"/>
      <c r="F17" s="14"/>
      <c r="G17" s="14"/>
      <c r="H17" s="14"/>
      <c r="I17" s="15"/>
      <c r="J17" s="5" t="s">
        <v>7</v>
      </c>
      <c r="K17" s="6">
        <f>SUM(K6:K16)</f>
        <v>3280</v>
      </c>
    </row>
    <row r="18" spans="1:1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5.75" x14ac:dyDescent="0.25">
      <c r="A19" s="23" t="s">
        <v>15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5">
      <c r="A21" s="20" t="s">
        <v>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1.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x14ac:dyDescent="0.25">
      <c r="A23" s="12" t="s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 t="s">
        <v>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2" t="s">
        <v>10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5">
      <c r="A27" s="12" t="s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</sheetData>
  <mergeCells count="15">
    <mergeCell ref="A18:K18"/>
    <mergeCell ref="A1:K1"/>
    <mergeCell ref="A2:K2"/>
    <mergeCell ref="A3:K3"/>
    <mergeCell ref="A4:K4"/>
    <mergeCell ref="A17:I17"/>
    <mergeCell ref="A25:K25"/>
    <mergeCell ref="B26:K26"/>
    <mergeCell ref="A27:K27"/>
    <mergeCell ref="A19:K19"/>
    <mergeCell ref="A20:K20"/>
    <mergeCell ref="A21:K21"/>
    <mergeCell ref="A22:K22"/>
    <mergeCell ref="A23:K23"/>
    <mergeCell ref="A24:K24"/>
  </mergeCells>
  <pageMargins left="0.25" right="0.25" top="0.75" bottom="0.75" header="0.3" footer="0.3"/>
  <pageSetup orientation="landscape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6C964C9752934D95DDDAE69A87B3C6" ma:contentTypeVersion="1" ma:contentTypeDescription="Create a new document." ma:contentTypeScope="" ma:versionID="b1b30cbc1d452cc1f439fd2728904acc">
  <xsd:schema xmlns:xsd="http://www.w3.org/2001/XMLSchema" xmlns:xs="http://www.w3.org/2001/XMLSchema" xmlns:p="http://schemas.microsoft.com/office/2006/metadata/properties" xmlns:ns2="4ced5340-39d9-49f3-bab7-05d93e6305bb" targetNamespace="http://schemas.microsoft.com/office/2006/metadata/properties" ma:root="true" ma:fieldsID="6fef861794e322910d123a1da737a9ae" ns2:_="">
    <xsd:import namespace="4ced5340-39d9-49f3-bab7-05d93e6305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d5340-39d9-49f3-bab7-05d93e6305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78893B-104A-4184-B6BA-022A84CBB37B}">
  <ds:schemaRefs>
    <ds:schemaRef ds:uri="http://schemas.microsoft.com/office/2006/metadata/properties"/>
    <ds:schemaRef ds:uri="4ced5340-39d9-49f3-bab7-05d93e6305bb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167EA2-8313-4799-974E-353F9076EB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6D96F-EA1C-48E7-9CAD-527BC21CB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d5340-39d9-49f3-bab7-05d93e630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Submittal Form</vt:lpstr>
      <vt:lpstr>Submittal Form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M. Vomund</dc:creator>
  <cp:lastModifiedBy>Christy L. Evers</cp:lastModifiedBy>
  <cp:lastPrinted>2022-06-08T15:43:55Z</cp:lastPrinted>
  <dcterms:created xsi:type="dcterms:W3CDTF">2022-03-23T21:24:23Z</dcterms:created>
  <dcterms:modified xsi:type="dcterms:W3CDTF">2022-06-13T13:11:21Z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0x010100166C964C9752934D95DDDAE69A87B3C6</vt:lpwstr>
  </property>
</Properties>
</file>