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odotgov-my.sharepoint.com/personal/ashley_metelski_modot_mo_gov/Documents/Desktop/Community Outreach Grant/"/>
    </mc:Choice>
  </mc:AlternateContent>
  <xr:revisionPtr revIDLastSave="1" documentId="8_{A1F3AC72-A6CB-40A2-B8D0-DD39CE270200}" xr6:coauthVersionLast="47" xr6:coauthVersionMax="47" xr10:uidLastSave="{7023EF05-A036-4B8B-978B-BC328087D055}"/>
  <bookViews>
    <workbookView xWindow="28680" yWindow="-120" windowWidth="29040" windowHeight="15720" firstSheet="1" activeTab="1" xr2:uid="{4B325366-8BC5-45E7-B7F7-97FE9638A147}"/>
  </bookViews>
  <sheets>
    <sheet name="Price Sheet" sheetId="3" state="hidden" r:id="rId1"/>
    <sheet name="Grant Application" sheetId="4" r:id="rId2"/>
  </sheets>
  <calcPr calcId="191029"/>
  <customWorkbookViews>
    <customWorkbookView name="Grant Application" guid="{40FAB1A8-F175-4AEF-B05F-437D4A9472BA}" maximized="1" xWindow="-1928" yWindow="-8" windowWidth="1936" windowHeight="1048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4" l="1"/>
  <c r="P17" i="4"/>
  <c r="P39" i="4" l="1"/>
  <c r="P38" i="4"/>
  <c r="P23" i="4" l="1"/>
  <c r="P37" i="4"/>
  <c r="P36" i="4"/>
  <c r="P33" i="4"/>
  <c r="P35" i="4"/>
  <c r="P34" i="4"/>
  <c r="P47" i="4" l="1"/>
  <c r="P32" i="4" l="1"/>
  <c r="P31" i="4"/>
  <c r="P28" i="4"/>
  <c r="P27" i="4"/>
  <c r="P26" i="4"/>
  <c r="P24" i="4"/>
  <c r="P22" i="4"/>
  <c r="P40" i="4" l="1"/>
</calcChain>
</file>

<file path=xl/sharedStrings.xml><?xml version="1.0" encoding="utf-8"?>
<sst xmlns="http://schemas.openxmlformats.org/spreadsheetml/2006/main" count="242" uniqueCount="100">
  <si>
    <t>Product</t>
  </si>
  <si>
    <t>Vendor</t>
  </si>
  <si>
    <t>Grainger</t>
  </si>
  <si>
    <t>High Vis Reflective Vests</t>
  </si>
  <si>
    <t>Savvik</t>
  </si>
  <si>
    <t>Traffic Cones</t>
  </si>
  <si>
    <t>Uline</t>
  </si>
  <si>
    <t>Road Flare Kit</t>
  </si>
  <si>
    <t>LED</t>
  </si>
  <si>
    <t>M</t>
  </si>
  <si>
    <t>L</t>
  </si>
  <si>
    <t>XL</t>
  </si>
  <si>
    <t>3XL</t>
  </si>
  <si>
    <t>4XL</t>
  </si>
  <si>
    <t>2XL</t>
  </si>
  <si>
    <t>No Customization</t>
  </si>
  <si>
    <t>One Sided Customization</t>
  </si>
  <si>
    <t>Both Sides Customization</t>
  </si>
  <si>
    <t>5XL</t>
  </si>
  <si>
    <t>6XL</t>
  </si>
  <si>
    <t>XX</t>
  </si>
  <si>
    <t>SIZE</t>
  </si>
  <si>
    <t>QTY</t>
  </si>
  <si>
    <t>Item</t>
  </si>
  <si>
    <t>TOTAL COST</t>
  </si>
  <si>
    <t>S</t>
  </si>
  <si>
    <t>XS</t>
  </si>
  <si>
    <t>Road Runner</t>
  </si>
  <si>
    <t>* Denotes Required Field</t>
  </si>
  <si>
    <t xml:space="preserve"> </t>
  </si>
  <si>
    <t>Equipment</t>
  </si>
  <si>
    <t>Quantity</t>
  </si>
  <si>
    <t>Condition</t>
  </si>
  <si>
    <t>Reflective Vests</t>
  </si>
  <si>
    <t>Rain Jackets</t>
  </si>
  <si>
    <t>Additional Comments</t>
  </si>
  <si>
    <t>List below any other items your agency wishes to request</t>
  </si>
  <si>
    <t>Traffic Wand</t>
  </si>
  <si>
    <t>ashley.metelski@modot.mo.gov</t>
  </si>
  <si>
    <t>573-380-9432</t>
  </si>
  <si>
    <t>PW to unlock: SECoalition</t>
  </si>
  <si>
    <t>28"- Orange w/ Reflective Stripes</t>
  </si>
  <si>
    <t>Price</t>
  </si>
  <si>
    <t>Amazon</t>
  </si>
  <si>
    <t>Everlit Brand Plus 1 CPR Mask</t>
  </si>
  <si>
    <t>Puck Style, 12 Flares Included</t>
  </si>
  <si>
    <t>Size and Quantity</t>
  </si>
  <si>
    <t>High Vis Rain Jackets - Short Length</t>
  </si>
  <si>
    <t>High Vis Rain Jackets - Long Length</t>
  </si>
  <si>
    <t>Medical Trauma Kit</t>
  </si>
  <si>
    <t>Website</t>
  </si>
  <si>
    <t>List the approximate population your agency serves *</t>
  </si>
  <si>
    <t>List the cities/townships/communities your agency serves *</t>
  </si>
  <si>
    <t>List the number of square miles your agency covers *</t>
  </si>
  <si>
    <t>List the average number of crashes/roadway grass fires your agency handles per year *</t>
  </si>
  <si>
    <t>On average, how many Firefighters typically respond to an emergency? *</t>
  </si>
  <si>
    <t>If your agency is rural, how long does it usually take EMS to arrive to an emergency? *</t>
  </si>
  <si>
    <t>Applicant First and Last Name *</t>
  </si>
  <si>
    <t>Applicant Title *</t>
  </si>
  <si>
    <t>Phone Number *</t>
  </si>
  <si>
    <t>Email Address *</t>
  </si>
  <si>
    <t>Agency Name *</t>
  </si>
  <si>
    <t>Physical Address *</t>
  </si>
  <si>
    <t>City *</t>
  </si>
  <si>
    <t>County *</t>
  </si>
  <si>
    <t>Number of Firefighters *</t>
  </si>
  <si>
    <t>Number of engines owned by the agency *</t>
  </si>
  <si>
    <t>List other front line apparatus owned by the agency *</t>
  </si>
  <si>
    <t>Number of runs/calls per service year *</t>
  </si>
  <si>
    <t>Please list all major highways and high traffic corridors in your jurisdiction * (ALT + Enter to start a new line)</t>
  </si>
  <si>
    <t>(Alt + Enter to start a new line)</t>
  </si>
  <si>
    <t>Fire/EMS Equipment Price Sheet</t>
  </si>
  <si>
    <t>High Vis Reflective Vest- EMS</t>
  </si>
  <si>
    <t>EMS</t>
  </si>
  <si>
    <t>Has your agency participated in any fundraisers to attempt to cover funding to purchase the equipment? *</t>
  </si>
  <si>
    <t>Roll Up, 48"x48", Vinyl, Pink</t>
  </si>
  <si>
    <t>Details</t>
  </si>
  <si>
    <t>Traffic Slow/Stop Paddle Sign</t>
  </si>
  <si>
    <t>Incident Ahead Sign with Stand</t>
  </si>
  <si>
    <t>N/A</t>
  </si>
  <si>
    <t>Incident Ahead Sign</t>
  </si>
  <si>
    <t>Incident Ahead Sign With Stand</t>
  </si>
  <si>
    <t>During the last year, how did your agency engage the local community in traffic safety? *</t>
  </si>
  <si>
    <t>High Vis Reflective Vest- Fire</t>
  </si>
  <si>
    <t>State Contract</t>
  </si>
  <si>
    <t>Wearable Safety Light</t>
  </si>
  <si>
    <t>Guardian Angel</t>
  </si>
  <si>
    <t>Other Items Requested</t>
  </si>
  <si>
    <t>Sign Only, Does Not Come With a Pole</t>
  </si>
  <si>
    <t>Please list your current inventory of equipment being requested and list the condition it is in (good, fair or poor) *</t>
  </si>
  <si>
    <t>Elite Series, Comes With a Clamp On Strap Magnetic Mount</t>
  </si>
  <si>
    <t>Fire</t>
  </si>
  <si>
    <t>Galls</t>
  </si>
  <si>
    <t>Please email all completed applications in Excel format to Ashley Metelski.</t>
  </si>
  <si>
    <t>You may call, text or email Ashley with any questions.</t>
  </si>
  <si>
    <t>Thank you for supporting traffic safety and helping us get closer to zero fatalities on Missouri's roadways!</t>
  </si>
  <si>
    <t>Liberty</t>
  </si>
  <si>
    <t>Please provide justification for how the equipment will help reduce the number of fatalities and/or serious injuries. Please also rank the top 5 items being requested, in order of most needed.* (Alt + Enter to start new line)</t>
  </si>
  <si>
    <t>28"- Pop Up, Orange w/ Reflective Stripes</t>
  </si>
  <si>
    <t>28"- Lighted Pop Up Cones, 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</si>
</sst>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11" xfId="0" applyNumberFormat="1" applyBorder="1" applyAlignment="1">
      <alignment horizontal="left"/>
    </xf>
    <xf numFmtId="44" fontId="0" fillId="0" borderId="9" xfId="0" applyNumberFormat="1" applyBorder="1" applyAlignment="1">
      <alignment horizontal="left"/>
    </xf>
    <xf numFmtId="44" fontId="0" fillId="0" borderId="35" xfId="0" applyNumberFormat="1" applyBorder="1" applyAlignment="1">
      <alignment horizontal="left"/>
    </xf>
    <xf numFmtId="44" fontId="3" fillId="0" borderId="7" xfId="0" applyNumberFormat="1" applyFont="1" applyBorder="1" applyAlignment="1">
      <alignment horizontal="left"/>
    </xf>
    <xf numFmtId="0" fontId="8" fillId="0" borderId="0" xfId="0" applyFont="1"/>
    <xf numFmtId="0" fontId="2" fillId="2" borderId="40" xfId="0" applyFont="1" applyFill="1" applyBorder="1" applyAlignment="1">
      <alignment horizontal="left"/>
    </xf>
    <xf numFmtId="0" fontId="2" fillId="2" borderId="41" xfId="0" applyFont="1" applyFill="1" applyBorder="1" applyAlignment="1">
      <alignment horizontal="left"/>
    </xf>
    <xf numFmtId="0" fontId="7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24" xfId="0" applyFill="1" applyBorder="1"/>
    <xf numFmtId="0" fontId="8" fillId="2" borderId="24" xfId="0" applyFont="1" applyFill="1" applyBorder="1"/>
    <xf numFmtId="0" fontId="0" fillId="2" borderId="44" xfId="0" applyFill="1" applyBorder="1"/>
    <xf numFmtId="0" fontId="8" fillId="2" borderId="44" xfId="0" applyFont="1" applyFill="1" applyBorder="1"/>
    <xf numFmtId="0" fontId="0" fillId="2" borderId="42" xfId="0" applyFill="1" applyBorder="1"/>
    <xf numFmtId="0" fontId="0" fillId="2" borderId="43" xfId="0" applyFill="1" applyBorder="1"/>
    <xf numFmtId="0" fontId="9" fillId="2" borderId="0" xfId="0" applyFont="1" applyFill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1" fillId="2" borderId="0" xfId="0" applyFont="1" applyFill="1" applyAlignment="1">
      <alignment horizontal="right"/>
    </xf>
    <xf numFmtId="0" fontId="0" fillId="4" borderId="0" xfId="0" applyFill="1"/>
    <xf numFmtId="0" fontId="8" fillId="4" borderId="0" xfId="0" applyFont="1" applyFill="1"/>
    <xf numFmtId="0" fontId="0" fillId="4" borderId="42" xfId="0" applyFill="1" applyBorder="1"/>
    <xf numFmtId="0" fontId="0" fillId="4" borderId="39" xfId="0" applyFill="1" applyBorder="1"/>
    <xf numFmtId="0" fontId="0" fillId="4" borderId="43" xfId="0" applyFill="1" applyBorder="1"/>
    <xf numFmtId="0" fontId="0" fillId="4" borderId="24" xfId="0" applyFill="1" applyBorder="1"/>
    <xf numFmtId="0" fontId="0" fillId="4" borderId="44" xfId="0" applyFill="1" applyBorder="1"/>
    <xf numFmtId="0" fontId="8" fillId="4" borderId="24" xfId="0" applyFont="1" applyFill="1" applyBorder="1"/>
    <xf numFmtId="0" fontId="8" fillId="4" borderId="44" xfId="0" applyFont="1" applyFill="1" applyBorder="1"/>
    <xf numFmtId="0" fontId="0" fillId="4" borderId="45" xfId="0" applyFill="1" applyBorder="1"/>
    <xf numFmtId="0" fontId="0" fillId="4" borderId="34" xfId="0" applyFill="1" applyBorder="1"/>
    <xf numFmtId="0" fontId="0" fillId="4" borderId="46" xfId="0" applyFill="1" applyBorder="1"/>
    <xf numFmtId="0" fontId="9" fillId="4" borderId="0" xfId="0" applyFont="1" applyFill="1"/>
    <xf numFmtId="0" fontId="3" fillId="2" borderId="0" xfId="0" applyFont="1" applyFill="1"/>
    <xf numFmtId="0" fontId="3" fillId="4" borderId="0" xfId="0" applyFont="1" applyFill="1"/>
    <xf numFmtId="0" fontId="12" fillId="3" borderId="41" xfId="0" applyFont="1" applyFill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4" borderId="0" xfId="0" applyFont="1" applyFill="1" applyAlignment="1">
      <alignment horizontal="center"/>
    </xf>
    <xf numFmtId="1" fontId="0" fillId="4" borderId="0" xfId="0" applyNumberFormat="1" applyFill="1" applyAlignment="1">
      <alignment horizontal="center"/>
    </xf>
    <xf numFmtId="44" fontId="0" fillId="4" borderId="0" xfId="0" applyNumberFormat="1" applyFill="1" applyAlignment="1">
      <alignment horizontal="left"/>
    </xf>
    <xf numFmtId="0" fontId="4" fillId="2" borderId="34" xfId="0" applyFont="1" applyFill="1" applyBorder="1"/>
    <xf numFmtId="0" fontId="2" fillId="4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2" fillId="3" borderId="47" xfId="0" applyFont="1" applyFill="1" applyBorder="1" applyAlignment="1">
      <alignment horizontal="left"/>
    </xf>
    <xf numFmtId="0" fontId="0" fillId="4" borderId="34" xfId="0" applyFill="1" applyBorder="1" applyAlignment="1">
      <alignment horizontal="left"/>
    </xf>
    <xf numFmtId="0" fontId="0" fillId="2" borderId="0" xfId="0" applyFill="1" applyAlignment="1">
      <alignment horizontal="right"/>
    </xf>
    <xf numFmtId="0" fontId="2" fillId="4" borderId="0" xfId="0" applyFont="1" applyFill="1"/>
    <xf numFmtId="0" fontId="0" fillId="4" borderId="34" xfId="0" applyFill="1" applyBorder="1" applyAlignment="1">
      <alignment horizontal="center"/>
    </xf>
    <xf numFmtId="0" fontId="2" fillId="4" borderId="0" xfId="0" applyFont="1" applyFill="1" applyAlignment="1">
      <alignment vertical="center"/>
    </xf>
    <xf numFmtId="0" fontId="2" fillId="4" borderId="34" xfId="0" applyFont="1" applyFill="1" applyBorder="1" applyAlignment="1">
      <alignment horizontal="left"/>
    </xf>
    <xf numFmtId="2" fontId="0" fillId="0" borderId="3" xfId="0" applyNumberFormat="1" applyBorder="1" applyAlignment="1">
      <alignment horizontal="right"/>
    </xf>
    <xf numFmtId="2" fontId="4" fillId="0" borderId="3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4" fillId="0" borderId="2" xfId="0" applyNumberFormat="1" applyFont="1" applyBorder="1" applyAlignment="1">
      <alignment horizontal="center"/>
    </xf>
    <xf numFmtId="2" fontId="0" fillId="0" borderId="29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4" fillId="0" borderId="26" xfId="0" applyNumberFormat="1" applyFont="1" applyBorder="1" applyAlignment="1">
      <alignment horizontal="center"/>
    </xf>
    <xf numFmtId="2" fontId="0" fillId="0" borderId="31" xfId="0" applyNumberFormat="1" applyBorder="1" applyAlignment="1">
      <alignment horizontal="right"/>
    </xf>
    <xf numFmtId="44" fontId="3" fillId="0" borderId="61" xfId="0" applyNumberFormat="1" applyFont="1" applyBorder="1" applyAlignment="1">
      <alignment horizontal="left"/>
    </xf>
    <xf numFmtId="44" fontId="0" fillId="0" borderId="7" xfId="0" applyNumberFormat="1" applyBorder="1" applyAlignment="1">
      <alignment horizontal="left"/>
    </xf>
    <xf numFmtId="0" fontId="19" fillId="0" borderId="5" xfId="0" applyFont="1" applyBorder="1" applyAlignment="1">
      <alignment horizontal="center"/>
    </xf>
    <xf numFmtId="0" fontId="12" fillId="3" borderId="47" xfId="0" applyFont="1" applyFill="1" applyBorder="1"/>
    <xf numFmtId="0" fontId="12" fillId="3" borderId="48" xfId="0" applyFont="1" applyFill="1" applyBorder="1"/>
    <xf numFmtId="0" fontId="0" fillId="0" borderId="41" xfId="0" applyBorder="1"/>
    <xf numFmtId="0" fontId="0" fillId="0" borderId="48" xfId="0" applyBorder="1"/>
    <xf numFmtId="0" fontId="19" fillId="3" borderId="12" xfId="0" applyFont="1" applyFill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2" fontId="20" fillId="0" borderId="3" xfId="0" applyNumberFormat="1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37" xfId="0" applyBorder="1" applyAlignment="1">
      <alignment horizontal="left"/>
    </xf>
    <xf numFmtId="1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left"/>
    </xf>
    <xf numFmtId="8" fontId="0" fillId="0" borderId="61" xfId="0" applyNumberFormat="1" applyBorder="1" applyAlignment="1">
      <alignment horizontal="left"/>
    </xf>
    <xf numFmtId="0" fontId="0" fillId="0" borderId="35" xfId="0" applyBorder="1" applyAlignment="1">
      <alignment horizontal="left"/>
    </xf>
    <xf numFmtId="8" fontId="0" fillId="0" borderId="35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1" fontId="0" fillId="0" borderId="11" xfId="0" applyNumberFormat="1" applyBorder="1" applyAlignment="1">
      <alignment horizontal="center"/>
    </xf>
    <xf numFmtId="0" fontId="21" fillId="3" borderId="8" xfId="0" applyFont="1" applyFill="1" applyBorder="1" applyAlignment="1">
      <alignment horizontal="left"/>
    </xf>
    <xf numFmtId="0" fontId="21" fillId="3" borderId="13" xfId="0" applyFont="1" applyFill="1" applyBorder="1" applyAlignment="1">
      <alignment horizontal="left"/>
    </xf>
    <xf numFmtId="0" fontId="21" fillId="3" borderId="14" xfId="0" applyFont="1" applyFill="1" applyBorder="1" applyAlignment="1">
      <alignment horizontal="left"/>
    </xf>
    <xf numFmtId="0" fontId="2" fillId="4" borderId="34" xfId="0" applyFont="1" applyFill="1" applyBorder="1"/>
    <xf numFmtId="2" fontId="20" fillId="0" borderId="57" xfId="0" applyNumberFormat="1" applyFont="1" applyBorder="1" applyAlignment="1">
      <alignment horizontal="center"/>
    </xf>
    <xf numFmtId="2" fontId="0" fillId="0" borderId="0" xfId="0" applyNumberFormat="1" applyAlignment="1">
      <alignment horizontal="right"/>
    </xf>
    <xf numFmtId="0" fontId="2" fillId="0" borderId="0" xfId="0" applyFont="1"/>
    <xf numFmtId="0" fontId="4" fillId="0" borderId="24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17" fillId="0" borderId="57" xfId="0" applyFont="1" applyBorder="1" applyAlignment="1">
      <alignment horizontal="center"/>
    </xf>
    <xf numFmtId="2" fontId="17" fillId="0" borderId="57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/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27" xfId="0" applyBorder="1"/>
    <xf numFmtId="0" fontId="0" fillId="0" borderId="23" xfId="0" applyBorder="1"/>
    <xf numFmtId="0" fontId="0" fillId="0" borderId="25" xfId="0" applyBorder="1"/>
    <xf numFmtId="0" fontId="3" fillId="0" borderId="23" xfId="0" applyFont="1" applyBorder="1"/>
    <xf numFmtId="0" fontId="3" fillId="0" borderId="25" xfId="0" applyFont="1" applyBorder="1"/>
    <xf numFmtId="0" fontId="3" fillId="0" borderId="0" xfId="0" applyFont="1"/>
    <xf numFmtId="8" fontId="0" fillId="0" borderId="0" xfId="0" applyNumberFormat="1" applyAlignment="1">
      <alignment horizontal="left"/>
    </xf>
    <xf numFmtId="0" fontId="19" fillId="0" borderId="55" xfId="0" applyFont="1" applyBorder="1" applyAlignment="1">
      <alignment horizontal="center"/>
    </xf>
    <xf numFmtId="44" fontId="0" fillId="0" borderId="35" xfId="0" applyNumberFormat="1" applyBorder="1"/>
    <xf numFmtId="44" fontId="0" fillId="0" borderId="11" xfId="0" applyNumberFormat="1" applyBorder="1"/>
    <xf numFmtId="44" fontId="1" fillId="0" borderId="11" xfId="0" applyNumberFormat="1" applyFont="1" applyBorder="1" applyAlignment="1">
      <alignment vertical="center"/>
    </xf>
    <xf numFmtId="44" fontId="19" fillId="3" borderId="12" xfId="0" applyNumberFormat="1" applyFont="1" applyFill="1" applyBorder="1"/>
    <xf numFmtId="44" fontId="19" fillId="3" borderId="11" xfId="0" applyNumberFormat="1" applyFont="1" applyFill="1" applyBorder="1"/>
    <xf numFmtId="44" fontId="0" fillId="0" borderId="61" xfId="0" applyNumberFormat="1" applyBorder="1"/>
    <xf numFmtId="44" fontId="0" fillId="0" borderId="56" xfId="0" applyNumberFormat="1" applyBorder="1" applyAlignment="1">
      <alignment horizontal="left"/>
    </xf>
    <xf numFmtId="0" fontId="3" fillId="0" borderId="2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6" xfId="0" applyBorder="1" applyAlignment="1">
      <alignment horizontal="left"/>
    </xf>
    <xf numFmtId="0" fontId="6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0" fillId="0" borderId="22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4" xfId="0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1" xfId="0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3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8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3" borderId="45" xfId="0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3" fillId="0" borderId="45" xfId="0" applyFont="1" applyBorder="1" applyAlignment="1">
      <alignment horizontal="left"/>
    </xf>
    <xf numFmtId="0" fontId="3" fillId="0" borderId="46" xfId="0" applyFont="1" applyBorder="1" applyAlignment="1">
      <alignment horizontal="left"/>
    </xf>
    <xf numFmtId="0" fontId="0" fillId="3" borderId="47" xfId="0" applyFill="1" applyBorder="1" applyAlignment="1">
      <alignment horizontal="left" vertical="top" wrapText="1"/>
    </xf>
    <xf numFmtId="0" fontId="0" fillId="3" borderId="41" xfId="0" applyFill="1" applyBorder="1" applyAlignment="1">
      <alignment horizontal="left" vertical="top" wrapText="1"/>
    </xf>
    <xf numFmtId="0" fontId="0" fillId="3" borderId="48" xfId="0" applyFill="1" applyBorder="1" applyAlignment="1">
      <alignment horizontal="left" vertical="top" wrapText="1"/>
    </xf>
    <xf numFmtId="0" fontId="0" fillId="3" borderId="49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50" xfId="0" applyFill="1" applyBorder="1" applyAlignment="1">
      <alignment horizontal="left" vertical="top" wrapText="1"/>
    </xf>
    <xf numFmtId="0" fontId="0" fillId="3" borderId="51" xfId="0" applyFill="1" applyBorder="1" applyAlignment="1">
      <alignment horizontal="left" vertical="top" wrapText="1"/>
    </xf>
    <xf numFmtId="0" fontId="0" fillId="3" borderId="40" xfId="0" applyFill="1" applyBorder="1" applyAlignment="1">
      <alignment horizontal="left" vertical="top" wrapText="1"/>
    </xf>
    <xf numFmtId="0" fontId="0" fillId="3" borderId="52" xfId="0" applyFill="1" applyBorder="1" applyAlignment="1">
      <alignment horizontal="left" vertical="top" wrapText="1"/>
    </xf>
    <xf numFmtId="0" fontId="3" fillId="0" borderId="45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37" xfId="0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3" borderId="23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63" xfId="0" applyBorder="1" applyAlignment="1">
      <alignment horizontal="left"/>
    </xf>
    <xf numFmtId="0" fontId="0" fillId="0" borderId="36" xfId="0" applyBorder="1" applyAlignment="1">
      <alignment horizontal="left"/>
    </xf>
    <xf numFmtId="0" fontId="2" fillId="2" borderId="34" xfId="0" applyFont="1" applyFill="1" applyBorder="1" applyAlignment="1">
      <alignment horizontal="center"/>
    </xf>
    <xf numFmtId="0" fontId="0" fillId="3" borderId="22" xfId="0" applyFill="1" applyBorder="1" applyAlignment="1">
      <alignment horizontal="left"/>
    </xf>
    <xf numFmtId="0" fontId="0" fillId="3" borderId="36" xfId="0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9" fillId="3" borderId="27" xfId="0" applyFont="1" applyFill="1" applyBorder="1" applyAlignment="1">
      <alignment horizontal="left"/>
    </xf>
    <xf numFmtId="0" fontId="19" fillId="3" borderId="40" xfId="0" applyFont="1" applyFill="1" applyBorder="1" applyAlignment="1">
      <alignment horizontal="left"/>
    </xf>
    <xf numFmtId="0" fontId="19" fillId="3" borderId="60" xfId="0" applyFont="1" applyFill="1" applyBorder="1" applyAlignment="1">
      <alignment horizontal="left"/>
    </xf>
    <xf numFmtId="0" fontId="3" fillId="0" borderId="25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0" borderId="25" xfId="0" applyBorder="1"/>
    <xf numFmtId="0" fontId="0" fillId="0" borderId="62" xfId="0" applyBorder="1"/>
    <xf numFmtId="0" fontId="0" fillId="0" borderId="38" xfId="0" applyBorder="1"/>
    <xf numFmtId="0" fontId="14" fillId="2" borderId="34" xfId="0" applyFont="1" applyFill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4" borderId="0" xfId="0" applyFont="1" applyFill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3" borderId="51" xfId="0" applyFill="1" applyBorder="1" applyAlignment="1">
      <alignment horizontal="left"/>
    </xf>
    <xf numFmtId="0" fontId="0" fillId="3" borderId="40" xfId="0" applyFill="1" applyBorder="1" applyAlignment="1">
      <alignment horizontal="left"/>
    </xf>
    <xf numFmtId="0" fontId="3" fillId="3" borderId="27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18" fillId="3" borderId="27" xfId="0" applyFont="1" applyFill="1" applyBorder="1" applyAlignment="1">
      <alignment horizontal="center"/>
    </xf>
    <xf numFmtId="0" fontId="18" fillId="3" borderId="60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/>
    </xf>
    <xf numFmtId="0" fontId="18" fillId="3" borderId="37" xfId="0" applyFont="1" applyFill="1" applyBorder="1" applyAlignment="1">
      <alignment horizontal="center"/>
    </xf>
    <xf numFmtId="0" fontId="19" fillId="3" borderId="23" xfId="0" applyFont="1" applyFill="1" applyBorder="1" applyAlignment="1">
      <alignment horizontal="left"/>
    </xf>
    <xf numFmtId="0" fontId="19" fillId="3" borderId="13" xfId="0" applyFont="1" applyFill="1" applyBorder="1" applyAlignment="1">
      <alignment horizontal="left"/>
    </xf>
    <xf numFmtId="0" fontId="19" fillId="3" borderId="37" xfId="0" applyFont="1" applyFill="1" applyBorder="1" applyAlignment="1">
      <alignment horizontal="left"/>
    </xf>
    <xf numFmtId="0" fontId="0" fillId="0" borderId="13" xfId="0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6" fillId="4" borderId="24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44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44" xfId="0" applyFont="1" applyFill="1" applyBorder="1" applyAlignment="1">
      <alignment horizontal="center"/>
    </xf>
    <xf numFmtId="0" fontId="15" fillId="4" borderId="24" xfId="1" applyFont="1" applyFill="1" applyBorder="1" applyAlignment="1">
      <alignment horizontal="center"/>
    </xf>
    <xf numFmtId="0" fontId="15" fillId="4" borderId="0" xfId="1" applyFont="1" applyFill="1" applyBorder="1" applyAlignment="1">
      <alignment horizontal="center"/>
    </xf>
    <xf numFmtId="0" fontId="15" fillId="4" borderId="44" xfId="1" applyFont="1" applyFill="1" applyBorder="1" applyAlignment="1">
      <alignment horizontal="center"/>
    </xf>
    <xf numFmtId="0" fontId="8" fillId="3" borderId="47" xfId="0" applyFont="1" applyFill="1" applyBorder="1" applyAlignment="1">
      <alignment horizontal="left" vertical="top" wrapText="1"/>
    </xf>
    <xf numFmtId="0" fontId="8" fillId="3" borderId="41" xfId="0" applyFont="1" applyFill="1" applyBorder="1" applyAlignment="1">
      <alignment horizontal="left" vertical="top" wrapText="1"/>
    </xf>
    <xf numFmtId="0" fontId="8" fillId="3" borderId="48" xfId="0" applyFont="1" applyFill="1" applyBorder="1" applyAlignment="1">
      <alignment horizontal="left" vertical="top" wrapText="1"/>
    </xf>
    <xf numFmtId="0" fontId="8" fillId="3" borderId="49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8" fillId="3" borderId="50" xfId="0" applyFont="1" applyFill="1" applyBorder="1" applyAlignment="1">
      <alignment horizontal="left" vertical="top" wrapText="1"/>
    </xf>
    <xf numFmtId="0" fontId="8" fillId="3" borderId="51" xfId="0" applyFont="1" applyFill="1" applyBorder="1" applyAlignment="1">
      <alignment horizontal="left" vertical="top" wrapText="1"/>
    </xf>
    <xf numFmtId="0" fontId="8" fillId="3" borderId="40" xfId="0" applyFont="1" applyFill="1" applyBorder="1" applyAlignment="1">
      <alignment horizontal="left" vertical="top" wrapText="1"/>
    </xf>
    <xf numFmtId="0" fontId="8" fillId="3" borderId="52" xfId="0" applyFont="1" applyFill="1" applyBorder="1" applyAlignment="1">
      <alignment horizontal="left" vertical="top" wrapText="1"/>
    </xf>
    <xf numFmtId="0" fontId="21" fillId="3" borderId="8" xfId="0" applyFont="1" applyFill="1" applyBorder="1" applyAlignment="1">
      <alignment horizontal="left"/>
    </xf>
    <xf numFmtId="0" fontId="21" fillId="3" borderId="13" xfId="0" applyFont="1" applyFill="1" applyBorder="1" applyAlignment="1">
      <alignment horizontal="left"/>
    </xf>
    <xf numFmtId="0" fontId="21" fillId="3" borderId="14" xfId="0" applyFont="1" applyFill="1" applyBorder="1" applyAlignment="1">
      <alignment horizontal="left"/>
    </xf>
    <xf numFmtId="0" fontId="0" fillId="3" borderId="52" xfId="0" applyFill="1" applyBorder="1" applyAlignment="1">
      <alignment horizontal="center"/>
    </xf>
    <xf numFmtId="0" fontId="0" fillId="3" borderId="47" xfId="0" applyFont="1" applyFill="1" applyBorder="1" applyAlignment="1">
      <alignment horizontal="left" vertical="center"/>
    </xf>
    <xf numFmtId="0" fontId="0" fillId="3" borderId="41" xfId="0" applyFont="1" applyFill="1" applyBorder="1" applyAlignment="1">
      <alignment horizontal="left" vertical="center"/>
    </xf>
    <xf numFmtId="0" fontId="0" fillId="3" borderId="48" xfId="0" applyFont="1" applyFill="1" applyBorder="1" applyAlignment="1">
      <alignment horizontal="left" vertical="center"/>
    </xf>
    <xf numFmtId="0" fontId="0" fillId="3" borderId="49" xfId="0" applyFont="1" applyFill="1" applyBorder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0" fillId="3" borderId="50" xfId="0" applyFont="1" applyFill="1" applyBorder="1" applyAlignment="1">
      <alignment horizontal="left" vertical="center"/>
    </xf>
    <xf numFmtId="0" fontId="0" fillId="3" borderId="51" xfId="0" applyFont="1" applyFill="1" applyBorder="1" applyAlignment="1">
      <alignment horizontal="left" vertical="center"/>
    </xf>
    <xf numFmtId="0" fontId="0" fillId="3" borderId="40" xfId="0" applyFont="1" applyFill="1" applyBorder="1" applyAlignment="1">
      <alignment horizontal="left" vertical="center"/>
    </xf>
    <xf numFmtId="0" fontId="0" fillId="3" borderId="52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shley.metelski@modot.mo.gov" TargetMode="Externa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9348-A3DE-48B1-A59E-4ED2FAF8A420}">
  <sheetPr codeName="Sheet1">
    <pageSetUpPr fitToPage="1"/>
  </sheetPr>
  <dimension ref="A1:P38"/>
  <sheetViews>
    <sheetView workbookViewId="0">
      <selection activeCell="N30" sqref="N30"/>
    </sheetView>
  </sheetViews>
  <sheetFormatPr defaultRowHeight="15" x14ac:dyDescent="0.25"/>
  <cols>
    <col min="1" max="1" width="7.5703125" customWidth="1"/>
    <col min="2" max="2" width="33.140625" customWidth="1"/>
    <col min="5" max="7" width="5.5703125" customWidth="1"/>
    <col min="8" max="8" width="5.85546875" customWidth="1"/>
    <col min="9" max="9" width="7.28515625" customWidth="1"/>
    <col min="10" max="10" width="6.28515625" customWidth="1"/>
    <col min="11" max="11" width="5.5703125" customWidth="1"/>
    <col min="12" max="12" width="6" customWidth="1"/>
    <col min="13" max="13" width="5.5703125" customWidth="1"/>
    <col min="14" max="14" width="8" style="3" customWidth="1"/>
  </cols>
  <sheetData>
    <row r="1" spans="1:16" ht="32.1" customHeight="1" x14ac:dyDescent="0.5">
      <c r="A1" s="163" t="s">
        <v>71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6" ht="16.5" thickBot="1" x14ac:dyDescent="0.3">
      <c r="A2" s="116"/>
      <c r="B2" s="116"/>
      <c r="C2" s="116"/>
      <c r="D2" s="116"/>
      <c r="E2" s="164"/>
      <c r="F2" s="164"/>
      <c r="G2" s="164"/>
      <c r="H2" s="164"/>
      <c r="I2" s="164"/>
      <c r="J2" s="164"/>
      <c r="K2" s="164"/>
      <c r="L2" s="164"/>
      <c r="M2" s="164"/>
      <c r="N2" s="164"/>
      <c r="P2" t="s">
        <v>40</v>
      </c>
    </row>
    <row r="3" spans="1:16" ht="19.5" thickBot="1" x14ac:dyDescent="0.35">
      <c r="A3" s="165" t="s">
        <v>0</v>
      </c>
      <c r="B3" s="146"/>
      <c r="C3" s="146" t="s">
        <v>1</v>
      </c>
      <c r="D3" s="146"/>
      <c r="E3" s="146" t="s">
        <v>21</v>
      </c>
      <c r="F3" s="146"/>
      <c r="G3" s="146"/>
      <c r="H3" s="146"/>
      <c r="I3" s="146"/>
      <c r="J3" s="146"/>
      <c r="K3" s="146"/>
      <c r="L3" s="146"/>
      <c r="M3" s="146"/>
      <c r="N3" s="146"/>
      <c r="P3" s="116"/>
    </row>
    <row r="4" spans="1:16" ht="16.5" thickBot="1" x14ac:dyDescent="0.3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9"/>
      <c r="P4" s="116"/>
    </row>
    <row r="5" spans="1:16" ht="16.5" thickBot="1" x14ac:dyDescent="0.3">
      <c r="A5" s="166" t="s">
        <v>3</v>
      </c>
      <c r="B5" s="167"/>
      <c r="C5" s="147"/>
      <c r="D5" s="147"/>
      <c r="E5" s="52"/>
      <c r="F5" s="52"/>
      <c r="G5" s="52"/>
      <c r="H5" s="52"/>
      <c r="I5" s="52" t="s">
        <v>11</v>
      </c>
      <c r="J5" s="52" t="s">
        <v>14</v>
      </c>
      <c r="K5" s="52"/>
      <c r="L5" s="52"/>
      <c r="M5" s="52"/>
      <c r="N5" s="52"/>
    </row>
    <row r="6" spans="1:16" ht="15.75" x14ac:dyDescent="0.25">
      <c r="A6" s="169" t="s">
        <v>73</v>
      </c>
      <c r="B6" s="170"/>
      <c r="C6" s="171" t="s">
        <v>92</v>
      </c>
      <c r="D6" s="170"/>
      <c r="E6" s="120" t="s">
        <v>20</v>
      </c>
      <c r="F6" s="120" t="s">
        <v>20</v>
      </c>
      <c r="G6" s="120" t="s">
        <v>20</v>
      </c>
      <c r="H6" s="121" t="s">
        <v>20</v>
      </c>
      <c r="I6" s="114">
        <v>32.99</v>
      </c>
      <c r="J6" s="114">
        <v>32.99</v>
      </c>
      <c r="K6" s="121" t="s">
        <v>20</v>
      </c>
      <c r="L6" s="121" t="s">
        <v>20</v>
      </c>
      <c r="M6" s="120" t="s">
        <v>20</v>
      </c>
      <c r="N6" s="120" t="s">
        <v>20</v>
      </c>
    </row>
    <row r="7" spans="1:16" ht="15.75" x14ac:dyDescent="0.25">
      <c r="A7" s="168" t="s">
        <v>91</v>
      </c>
      <c r="B7" s="148"/>
      <c r="C7" s="148" t="s">
        <v>92</v>
      </c>
      <c r="D7" s="148"/>
      <c r="E7" s="122" t="s">
        <v>20</v>
      </c>
      <c r="F7" s="122" t="s">
        <v>20</v>
      </c>
      <c r="G7" s="122" t="s">
        <v>20</v>
      </c>
      <c r="H7" s="70" t="s">
        <v>20</v>
      </c>
      <c r="I7" s="98">
        <v>32.99</v>
      </c>
      <c r="J7" s="98">
        <v>32.99</v>
      </c>
      <c r="K7" s="70" t="s">
        <v>20</v>
      </c>
      <c r="L7" s="70" t="s">
        <v>20</v>
      </c>
      <c r="M7" s="122" t="s">
        <v>20</v>
      </c>
      <c r="N7" s="122" t="s">
        <v>20</v>
      </c>
    </row>
    <row r="8" spans="1:16" ht="15.75" thickBot="1" x14ac:dyDescent="0.3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9"/>
    </row>
    <row r="9" spans="1:16" ht="16.5" thickBot="1" x14ac:dyDescent="0.3">
      <c r="A9" s="153" t="s">
        <v>47</v>
      </c>
      <c r="B9" s="154"/>
      <c r="C9" s="159" t="s">
        <v>4</v>
      </c>
      <c r="D9" s="160"/>
      <c r="E9" s="52" t="s">
        <v>26</v>
      </c>
      <c r="F9" s="52" t="s">
        <v>25</v>
      </c>
      <c r="G9" s="52" t="s">
        <v>9</v>
      </c>
      <c r="H9" s="52" t="s">
        <v>10</v>
      </c>
      <c r="I9" s="52" t="s">
        <v>11</v>
      </c>
      <c r="J9" s="52" t="s">
        <v>14</v>
      </c>
      <c r="K9" s="52" t="s">
        <v>12</v>
      </c>
      <c r="L9" s="52" t="s">
        <v>13</v>
      </c>
      <c r="M9" s="52" t="s">
        <v>18</v>
      </c>
      <c r="N9" s="51" t="s">
        <v>19</v>
      </c>
    </row>
    <row r="10" spans="1:16" x14ac:dyDescent="0.25">
      <c r="A10" s="155" t="s">
        <v>15</v>
      </c>
      <c r="B10" s="156"/>
      <c r="C10" s="149"/>
      <c r="D10" s="150"/>
      <c r="E10" s="69">
        <v>59.39</v>
      </c>
      <c r="F10" s="69">
        <v>59.39</v>
      </c>
      <c r="G10" s="69">
        <v>59.39</v>
      </c>
      <c r="H10" s="69">
        <v>59.39</v>
      </c>
      <c r="I10" s="69">
        <v>59.39</v>
      </c>
      <c r="J10" s="69">
        <v>68.19</v>
      </c>
      <c r="K10" s="69">
        <v>68.19</v>
      </c>
      <c r="L10" s="69">
        <v>74.790000000000006</v>
      </c>
      <c r="M10" s="70" t="s">
        <v>20</v>
      </c>
      <c r="N10" s="71">
        <v>89.09</v>
      </c>
    </row>
    <row r="11" spans="1:16" x14ac:dyDescent="0.25">
      <c r="A11" s="157" t="s">
        <v>16</v>
      </c>
      <c r="B11" s="158"/>
      <c r="C11" s="151"/>
      <c r="D11" s="152"/>
      <c r="E11" s="72">
        <v>74.239999999999995</v>
      </c>
      <c r="F11" s="72">
        <v>74.239999999999995</v>
      </c>
      <c r="G11" s="72">
        <v>74.239999999999995</v>
      </c>
      <c r="H11" s="72">
        <v>74.239999999999995</v>
      </c>
      <c r="I11" s="72">
        <v>74.239999999999995</v>
      </c>
      <c r="J11" s="72">
        <v>83.04</v>
      </c>
      <c r="K11" s="72">
        <v>83.04</v>
      </c>
      <c r="L11" s="72">
        <v>89.64</v>
      </c>
      <c r="M11" s="73" t="s">
        <v>20</v>
      </c>
      <c r="N11" s="74">
        <v>103.94</v>
      </c>
    </row>
    <row r="12" spans="1:16" ht="15.75" thickBot="1" x14ac:dyDescent="0.3">
      <c r="A12" s="161" t="s">
        <v>17</v>
      </c>
      <c r="B12" s="162"/>
      <c r="C12" s="172"/>
      <c r="D12" s="173"/>
      <c r="E12" s="75">
        <v>84.09</v>
      </c>
      <c r="F12" s="75">
        <v>84.09</v>
      </c>
      <c r="G12" s="75">
        <v>84.09</v>
      </c>
      <c r="H12" s="75">
        <v>84.09</v>
      </c>
      <c r="I12" s="75">
        <v>84.09</v>
      </c>
      <c r="J12" s="75">
        <v>92.89</v>
      </c>
      <c r="K12" s="75">
        <v>92.89</v>
      </c>
      <c r="L12" s="75">
        <v>99.49</v>
      </c>
      <c r="M12" s="76" t="s">
        <v>20</v>
      </c>
      <c r="N12" s="77">
        <v>113.79</v>
      </c>
    </row>
    <row r="13" spans="1:16" ht="16.5" thickBot="1" x14ac:dyDescent="0.3">
      <c r="A13" s="153" t="s">
        <v>48</v>
      </c>
      <c r="B13" s="154"/>
      <c r="C13" s="159" t="s">
        <v>4</v>
      </c>
      <c r="D13" s="160"/>
      <c r="E13" s="52" t="s">
        <v>26</v>
      </c>
      <c r="F13" s="52" t="s">
        <v>25</v>
      </c>
      <c r="G13" s="52" t="s">
        <v>9</v>
      </c>
      <c r="H13" s="52" t="s">
        <v>10</v>
      </c>
      <c r="I13" s="52" t="s">
        <v>11</v>
      </c>
      <c r="J13" s="52" t="s">
        <v>14</v>
      </c>
      <c r="K13" s="52" t="s">
        <v>12</v>
      </c>
      <c r="L13" s="52" t="s">
        <v>13</v>
      </c>
      <c r="M13" s="52" t="s">
        <v>18</v>
      </c>
      <c r="N13" s="51" t="s">
        <v>19</v>
      </c>
    </row>
    <row r="14" spans="1:16" x14ac:dyDescent="0.25">
      <c r="A14" s="155" t="s">
        <v>15</v>
      </c>
      <c r="B14" s="156"/>
      <c r="C14" s="149"/>
      <c r="D14" s="150"/>
      <c r="E14" s="69">
        <v>58.29</v>
      </c>
      <c r="F14" s="69">
        <v>58.29</v>
      </c>
      <c r="G14" s="69">
        <v>58.29</v>
      </c>
      <c r="H14" s="69">
        <v>58.29</v>
      </c>
      <c r="I14" s="69">
        <v>58.29</v>
      </c>
      <c r="J14" s="69">
        <v>66.540000000000006</v>
      </c>
      <c r="K14" s="69">
        <v>66.540000000000006</v>
      </c>
      <c r="L14" s="69">
        <v>72.59</v>
      </c>
      <c r="M14" s="70" t="s">
        <v>20</v>
      </c>
      <c r="N14" s="71">
        <v>87.99</v>
      </c>
    </row>
    <row r="15" spans="1:16" x14ac:dyDescent="0.25">
      <c r="A15" s="157" t="s">
        <v>16</v>
      </c>
      <c r="B15" s="158"/>
      <c r="C15" s="151"/>
      <c r="D15" s="152"/>
      <c r="E15" s="72">
        <v>73.14</v>
      </c>
      <c r="F15" s="72">
        <v>73.14</v>
      </c>
      <c r="G15" s="72">
        <v>73.14</v>
      </c>
      <c r="H15" s="72">
        <v>73.14</v>
      </c>
      <c r="I15" s="72">
        <v>73.14</v>
      </c>
      <c r="J15" s="72">
        <v>81.39</v>
      </c>
      <c r="K15" s="72">
        <v>81.39</v>
      </c>
      <c r="L15" s="72">
        <v>87.44</v>
      </c>
      <c r="M15" s="73" t="s">
        <v>20</v>
      </c>
      <c r="N15" s="74">
        <v>102.84</v>
      </c>
    </row>
    <row r="16" spans="1:16" ht="15.75" thickBot="1" x14ac:dyDescent="0.3">
      <c r="A16" s="161" t="s">
        <v>17</v>
      </c>
      <c r="B16" s="162"/>
      <c r="C16" s="172"/>
      <c r="D16" s="173"/>
      <c r="E16" s="75">
        <v>82.99</v>
      </c>
      <c r="F16" s="75">
        <v>82.99</v>
      </c>
      <c r="G16" s="75">
        <v>82.99</v>
      </c>
      <c r="H16" s="75">
        <v>82.99</v>
      </c>
      <c r="I16" s="75">
        <v>82.99</v>
      </c>
      <c r="J16" s="75">
        <v>91.24</v>
      </c>
      <c r="K16" s="75">
        <v>91.24</v>
      </c>
      <c r="L16" s="75">
        <v>97.29</v>
      </c>
      <c r="M16" s="76" t="s">
        <v>20</v>
      </c>
      <c r="N16" s="77">
        <v>112.69</v>
      </c>
    </row>
    <row r="17" spans="1:14" ht="15.75" thickBot="1" x14ac:dyDescent="0.3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9"/>
    </row>
    <row r="18" spans="1:14" ht="15.75" thickBot="1" x14ac:dyDescent="0.3">
      <c r="A18" s="123"/>
      <c r="B18" s="124" t="s">
        <v>5</v>
      </c>
      <c r="C18" s="147"/>
      <c r="D18" s="147"/>
      <c r="E18" s="167" t="s">
        <v>23</v>
      </c>
      <c r="F18" s="167"/>
      <c r="G18" s="167"/>
      <c r="H18" s="167"/>
      <c r="I18" s="167"/>
      <c r="J18" s="167"/>
      <c r="K18" s="167"/>
      <c r="L18" s="167"/>
      <c r="M18" s="167"/>
      <c r="N18" s="125" t="s">
        <v>42</v>
      </c>
    </row>
    <row r="19" spans="1:14" x14ac:dyDescent="0.25">
      <c r="A19" s="126"/>
      <c r="B19" s="127"/>
      <c r="C19" s="148" t="s">
        <v>27</v>
      </c>
      <c r="D19" s="148"/>
      <c r="E19" s="174" t="s">
        <v>41</v>
      </c>
      <c r="F19" s="174"/>
      <c r="G19" s="174"/>
      <c r="H19" s="174"/>
      <c r="I19" s="174"/>
      <c r="J19" s="174"/>
      <c r="K19" s="174"/>
      <c r="L19" s="174"/>
      <c r="M19" s="174"/>
      <c r="N19" s="71">
        <v>32.5</v>
      </c>
    </row>
    <row r="20" spans="1:14" x14ac:dyDescent="0.25">
      <c r="A20" s="126"/>
      <c r="B20" s="128"/>
      <c r="C20" s="143" t="s">
        <v>6</v>
      </c>
      <c r="D20" s="143"/>
      <c r="E20" s="144" t="s">
        <v>98</v>
      </c>
      <c r="F20" s="144"/>
      <c r="G20" s="144"/>
      <c r="H20" s="144"/>
      <c r="I20" s="144"/>
      <c r="J20" s="144"/>
      <c r="K20" s="144"/>
      <c r="L20" s="144"/>
      <c r="M20" s="144"/>
      <c r="N20" s="74">
        <v>37</v>
      </c>
    </row>
    <row r="21" spans="1:14" ht="15.75" thickBot="1" x14ac:dyDescent="0.3">
      <c r="A21" s="126"/>
      <c r="B21" s="129"/>
      <c r="C21" s="142" t="s">
        <v>6</v>
      </c>
      <c r="D21" s="142"/>
      <c r="E21" s="145" t="s">
        <v>99</v>
      </c>
      <c r="F21" s="145"/>
      <c r="G21" s="145"/>
      <c r="H21" s="145"/>
      <c r="I21" s="145"/>
      <c r="J21" s="145"/>
      <c r="K21" s="145"/>
      <c r="L21" s="145"/>
      <c r="M21" s="145"/>
      <c r="N21" s="77">
        <v>40</v>
      </c>
    </row>
    <row r="22" spans="1:14" ht="15.75" thickBot="1" x14ac:dyDescent="0.3">
      <c r="A22" s="126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9"/>
    </row>
    <row r="23" spans="1:14" ht="15.75" thickBot="1" x14ac:dyDescent="0.3">
      <c r="B23" s="124"/>
      <c r="C23" s="147" t="s">
        <v>1</v>
      </c>
      <c r="D23" s="147"/>
      <c r="E23" s="167" t="s">
        <v>23</v>
      </c>
      <c r="F23" s="167"/>
      <c r="G23" s="167"/>
      <c r="H23" s="167"/>
      <c r="I23" s="167"/>
      <c r="J23" s="167"/>
      <c r="K23" s="167"/>
      <c r="L23" s="167"/>
      <c r="M23" s="167"/>
      <c r="N23" s="125" t="s">
        <v>42</v>
      </c>
    </row>
    <row r="24" spans="1:14" x14ac:dyDescent="0.25">
      <c r="B24" s="130" t="s">
        <v>7</v>
      </c>
      <c r="C24" s="143" t="s">
        <v>43</v>
      </c>
      <c r="D24" s="143"/>
      <c r="E24" s="176" t="s">
        <v>45</v>
      </c>
      <c r="F24" s="177"/>
      <c r="G24" s="177"/>
      <c r="H24" s="177"/>
      <c r="I24" s="177"/>
      <c r="J24" s="177"/>
      <c r="K24" s="177"/>
      <c r="L24" s="177"/>
      <c r="M24" s="178"/>
      <c r="N24" s="74">
        <v>69.989999999999995</v>
      </c>
    </row>
    <row r="25" spans="1:14" x14ac:dyDescent="0.25">
      <c r="B25" s="130" t="s">
        <v>49</v>
      </c>
      <c r="C25" s="143" t="s">
        <v>43</v>
      </c>
      <c r="D25" s="143"/>
      <c r="E25" s="144" t="s">
        <v>44</v>
      </c>
      <c r="F25" s="144"/>
      <c r="G25" s="144"/>
      <c r="H25" s="144"/>
      <c r="I25" s="144"/>
      <c r="J25" s="144"/>
      <c r="K25" s="144"/>
      <c r="L25" s="144"/>
      <c r="M25" s="144"/>
      <c r="N25" s="74">
        <v>127.953</v>
      </c>
    </row>
    <row r="26" spans="1:14" ht="15.75" thickBot="1" x14ac:dyDescent="0.3">
      <c r="B26" s="131" t="s">
        <v>37</v>
      </c>
      <c r="C26" s="142" t="s">
        <v>2</v>
      </c>
      <c r="D26" s="142"/>
      <c r="E26" s="145" t="s">
        <v>8</v>
      </c>
      <c r="F26" s="145"/>
      <c r="G26" s="145"/>
      <c r="H26" s="145"/>
      <c r="I26" s="145"/>
      <c r="J26" s="145"/>
      <c r="K26" s="145"/>
      <c r="L26" s="145"/>
      <c r="M26" s="145"/>
      <c r="N26" s="77">
        <v>47.04</v>
      </c>
    </row>
    <row r="27" spans="1:14" x14ac:dyDescent="0.25">
      <c r="B27" s="132" t="s">
        <v>81</v>
      </c>
      <c r="C27" s="179" t="s">
        <v>84</v>
      </c>
      <c r="D27" s="179"/>
      <c r="E27" s="1"/>
      <c r="F27" s="1"/>
      <c r="G27" s="1"/>
      <c r="H27" s="1"/>
      <c r="I27" s="1"/>
      <c r="J27" s="1"/>
      <c r="K27" s="1"/>
      <c r="L27" s="1"/>
      <c r="M27" s="1"/>
      <c r="N27" s="115">
        <v>165.8</v>
      </c>
    </row>
    <row r="28" spans="1:14" x14ac:dyDescent="0.25">
      <c r="B28" s="132" t="s">
        <v>77</v>
      </c>
      <c r="C28" s="175" t="s">
        <v>84</v>
      </c>
      <c r="D28" s="175"/>
      <c r="E28" s="1" t="s">
        <v>88</v>
      </c>
      <c r="F28" s="1"/>
      <c r="G28" s="1"/>
      <c r="H28" s="1"/>
      <c r="I28" s="1"/>
      <c r="J28" s="1"/>
      <c r="K28" s="1"/>
      <c r="L28" s="1"/>
      <c r="M28" s="1"/>
      <c r="N28" s="115">
        <v>37.6</v>
      </c>
    </row>
    <row r="29" spans="1:14" x14ac:dyDescent="0.25">
      <c r="B29" s="132" t="s">
        <v>85</v>
      </c>
      <c r="C29" s="175" t="s">
        <v>86</v>
      </c>
      <c r="D29" s="175"/>
      <c r="E29" s="1" t="s">
        <v>90</v>
      </c>
      <c r="F29" s="1"/>
      <c r="G29" s="1"/>
      <c r="H29" s="1"/>
      <c r="I29" s="1"/>
      <c r="J29" s="1"/>
      <c r="K29" s="1"/>
      <c r="L29" s="1"/>
      <c r="M29" s="1"/>
      <c r="N29" s="115">
        <v>104.99</v>
      </c>
    </row>
    <row r="30" spans="1:14" x14ac:dyDescent="0.25"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9"/>
    </row>
    <row r="33" spans="15:15" x14ac:dyDescent="0.25">
      <c r="O33" s="1"/>
    </row>
    <row r="34" spans="15:15" x14ac:dyDescent="0.25">
      <c r="O34" s="133"/>
    </row>
    <row r="35" spans="15:15" x14ac:dyDescent="0.25">
      <c r="O35" s="133"/>
    </row>
    <row r="36" spans="15:15" x14ac:dyDescent="0.25">
      <c r="O36" s="1"/>
    </row>
    <row r="37" spans="15:15" x14ac:dyDescent="0.25">
      <c r="O37" s="1"/>
    </row>
    <row r="38" spans="15:15" x14ac:dyDescent="0.25">
      <c r="O38" s="1"/>
    </row>
  </sheetData>
  <sheetProtection formatCells="0" formatColumns="0" formatRows="0" insertColumns="0" insertRows="0" insertHyperlinks="0" deleteColumns="0" deleteRows="0" sort="0" autoFilter="0" pivotTables="0"/>
  <customSheetViews>
    <customSheetView guid="{40FAB1A8-F175-4AEF-B05F-437D4A9472BA}" state="hidden">
      <selection sqref="A1:N1"/>
      <pageMargins left="0.7" right="0.7" top="0.75" bottom="0.75" header="0.3" footer="0.3"/>
      <pageSetup orientation="portrait" r:id="rId1"/>
    </customSheetView>
  </customSheetViews>
  <mergeCells count="46">
    <mergeCell ref="C28:D28"/>
    <mergeCell ref="C29:D29"/>
    <mergeCell ref="C23:D23"/>
    <mergeCell ref="E23:M23"/>
    <mergeCell ref="C24:D24"/>
    <mergeCell ref="E24:M24"/>
    <mergeCell ref="C26:D26"/>
    <mergeCell ref="E26:M26"/>
    <mergeCell ref="C25:D25"/>
    <mergeCell ref="E25:M25"/>
    <mergeCell ref="C27:D27"/>
    <mergeCell ref="A13:B13"/>
    <mergeCell ref="C12:D12"/>
    <mergeCell ref="E18:M18"/>
    <mergeCell ref="E19:M19"/>
    <mergeCell ref="C18:D18"/>
    <mergeCell ref="C19:D19"/>
    <mergeCell ref="A14:B14"/>
    <mergeCell ref="A15:B15"/>
    <mergeCell ref="A16:B16"/>
    <mergeCell ref="C13:D13"/>
    <mergeCell ref="C14:D14"/>
    <mergeCell ref="C15:D15"/>
    <mergeCell ref="C16:D16"/>
    <mergeCell ref="A1:N1"/>
    <mergeCell ref="E2:N2"/>
    <mergeCell ref="A3:B3"/>
    <mergeCell ref="A5:B5"/>
    <mergeCell ref="A7:B7"/>
    <mergeCell ref="A6:B6"/>
    <mergeCell ref="C6:D6"/>
    <mergeCell ref="A9:B9"/>
    <mergeCell ref="A10:B10"/>
    <mergeCell ref="A11:B11"/>
    <mergeCell ref="C9:D9"/>
    <mergeCell ref="A12:B12"/>
    <mergeCell ref="C21:D21"/>
    <mergeCell ref="C20:D20"/>
    <mergeCell ref="E20:M20"/>
    <mergeCell ref="E21:M21"/>
    <mergeCell ref="E3:N3"/>
    <mergeCell ref="C3:D3"/>
    <mergeCell ref="C5:D5"/>
    <mergeCell ref="C7:D7"/>
    <mergeCell ref="C10:D10"/>
    <mergeCell ref="C11:D11"/>
  </mergeCells>
  <pageMargins left="0.7" right="0.7" top="0.75" bottom="0.75" header="0.3" footer="0.3"/>
  <pageSetup scale="5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21DA-7375-4AA8-A2BC-5E005F6238DC}">
  <sheetPr codeName="Sheet3"/>
  <dimension ref="A1:AU65"/>
  <sheetViews>
    <sheetView tabSelected="1" view="pageLayout" topLeftCell="R1" zoomScale="75" zoomScaleNormal="100" zoomScalePageLayoutView="75" workbookViewId="0">
      <selection activeCell="AI36" sqref="AI36:AT43"/>
    </sheetView>
  </sheetViews>
  <sheetFormatPr defaultRowHeight="15" x14ac:dyDescent="0.25"/>
  <cols>
    <col min="1" max="1" width="2.5703125" customWidth="1"/>
    <col min="2" max="2" width="7.5703125" customWidth="1"/>
    <col min="3" max="3" width="33.28515625" customWidth="1"/>
    <col min="4" max="4" width="11" customWidth="1"/>
    <col min="5" max="5" width="3.5703125" customWidth="1"/>
    <col min="6" max="14" width="5.5703125" customWidth="1"/>
    <col min="15" max="15" width="7.140625" style="3" customWidth="1"/>
    <col min="16" max="16" width="12.85546875" style="1" customWidth="1"/>
    <col min="17" max="17" width="2.5703125" customWidth="1"/>
    <col min="18" max="18" width="3" customWidth="1"/>
    <col min="33" max="33" width="3" customWidth="1"/>
    <col min="35" max="35" width="10.28515625" customWidth="1"/>
    <col min="47" max="47" width="12.5703125" customWidth="1"/>
    <col min="48" max="48" width="10.42578125" customWidth="1"/>
    <col min="51" max="51" width="9.85546875" customWidth="1"/>
    <col min="57" max="57" width="9.85546875" customWidth="1"/>
  </cols>
  <sheetData>
    <row r="1" spans="1:47" ht="5.45" customHeight="1" x14ac:dyDescent="0.5">
      <c r="A1" s="19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0"/>
      <c r="R1" s="19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0"/>
      <c r="AH1" s="36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8"/>
    </row>
    <row r="2" spans="1:47" ht="15" customHeight="1" x14ac:dyDescent="0.25">
      <c r="A2" s="15"/>
      <c r="B2" s="53" t="s">
        <v>57</v>
      </c>
      <c r="C2" s="54"/>
      <c r="D2" s="54"/>
      <c r="E2" s="54"/>
      <c r="F2" s="54"/>
      <c r="G2" s="53" t="s">
        <v>58</v>
      </c>
      <c r="H2" s="54"/>
      <c r="I2" s="54"/>
      <c r="J2" s="54"/>
      <c r="K2" s="54"/>
      <c r="L2" s="54"/>
      <c r="M2" s="54"/>
      <c r="N2" s="54"/>
      <c r="O2" s="54"/>
      <c r="P2" s="54"/>
      <c r="Q2" s="17"/>
      <c r="R2" s="15"/>
      <c r="S2" s="249" t="s">
        <v>97</v>
      </c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17"/>
      <c r="AH2" s="39"/>
      <c r="AI2" s="65" t="s">
        <v>51</v>
      </c>
      <c r="AJ2" s="34"/>
      <c r="AK2" s="34"/>
      <c r="AL2" s="34"/>
      <c r="AM2" s="34"/>
      <c r="AN2" s="34"/>
      <c r="AO2" s="34"/>
      <c r="AP2" s="65" t="s">
        <v>52</v>
      </c>
      <c r="AQ2" s="34"/>
      <c r="AR2" s="34"/>
      <c r="AS2" s="34"/>
      <c r="AT2" s="34"/>
      <c r="AU2" s="40"/>
    </row>
    <row r="3" spans="1:47" ht="15" customHeight="1" x14ac:dyDescent="0.25">
      <c r="A3" s="15"/>
      <c r="B3" s="186"/>
      <c r="C3" s="187"/>
      <c r="D3" s="187"/>
      <c r="E3" s="188"/>
      <c r="F3" s="31"/>
      <c r="G3" s="251"/>
      <c r="H3" s="252"/>
      <c r="I3" s="252"/>
      <c r="J3" s="252"/>
      <c r="K3" s="252"/>
      <c r="L3" s="252"/>
      <c r="M3" s="252"/>
      <c r="N3" s="252"/>
      <c r="O3" s="253"/>
      <c r="P3" s="54"/>
      <c r="Q3" s="17"/>
      <c r="R3" s="15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17"/>
      <c r="AH3" s="39"/>
      <c r="AI3" s="183"/>
      <c r="AJ3" s="184"/>
      <c r="AK3" s="184"/>
      <c r="AL3" s="184"/>
      <c r="AM3" s="184"/>
      <c r="AN3" s="185"/>
      <c r="AO3" s="34"/>
      <c r="AP3" s="183"/>
      <c r="AQ3" s="184"/>
      <c r="AR3" s="184"/>
      <c r="AS3" s="184"/>
      <c r="AT3" s="185"/>
      <c r="AU3" s="40"/>
    </row>
    <row r="4" spans="1:47" ht="15" customHeight="1" x14ac:dyDescent="0.25">
      <c r="A4" s="15"/>
      <c r="B4" s="9" t="s">
        <v>59</v>
      </c>
      <c r="C4" s="9"/>
      <c r="D4" s="9"/>
      <c r="E4" s="9"/>
      <c r="F4" s="54"/>
      <c r="G4" s="9" t="s">
        <v>60</v>
      </c>
      <c r="H4" s="9"/>
      <c r="I4" s="9"/>
      <c r="J4" s="9"/>
      <c r="K4" s="9"/>
      <c r="L4" s="9"/>
      <c r="M4" s="9"/>
      <c r="N4" s="9"/>
      <c r="O4" s="9"/>
      <c r="P4" s="54"/>
      <c r="Q4" s="17"/>
      <c r="R4" s="15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17"/>
      <c r="AH4" s="39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40"/>
    </row>
    <row r="5" spans="1:47" ht="15.75" x14ac:dyDescent="0.25">
      <c r="A5" s="15"/>
      <c r="B5" s="186"/>
      <c r="C5" s="187"/>
      <c r="D5" s="187"/>
      <c r="E5" s="188"/>
      <c r="F5" s="31"/>
      <c r="G5" s="251"/>
      <c r="H5" s="252"/>
      <c r="I5" s="252"/>
      <c r="J5" s="252"/>
      <c r="K5" s="252"/>
      <c r="L5" s="252"/>
      <c r="M5" s="252"/>
      <c r="N5" s="252"/>
      <c r="O5" s="253"/>
      <c r="P5" s="54"/>
      <c r="Q5" s="17"/>
      <c r="R5" s="15"/>
      <c r="S5" s="289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1"/>
      <c r="AG5" s="17"/>
      <c r="AH5" s="39"/>
      <c r="AI5" s="65" t="s">
        <v>69</v>
      </c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40"/>
    </row>
    <row r="6" spans="1:47" ht="15" customHeight="1" x14ac:dyDescent="0.25">
      <c r="A6" s="15"/>
      <c r="B6" s="10" t="s">
        <v>61</v>
      </c>
      <c r="C6" s="10"/>
      <c r="D6" s="10"/>
      <c r="E6" s="10"/>
      <c r="F6" s="54"/>
      <c r="G6" s="53" t="s">
        <v>62</v>
      </c>
      <c r="H6" s="53"/>
      <c r="I6" s="53"/>
      <c r="J6" s="53"/>
      <c r="K6" s="53"/>
      <c r="L6" s="53"/>
      <c r="M6" s="53"/>
      <c r="N6" s="53"/>
      <c r="O6" s="53"/>
      <c r="P6" s="54"/>
      <c r="Q6" s="17"/>
      <c r="R6" s="15"/>
      <c r="S6" s="292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4"/>
      <c r="AG6" s="17"/>
      <c r="AH6" s="39"/>
      <c r="AI6" s="196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8"/>
      <c r="AU6" s="40"/>
    </row>
    <row r="7" spans="1:47" ht="15.75" x14ac:dyDescent="0.25">
      <c r="A7" s="15"/>
      <c r="B7" s="251"/>
      <c r="C7" s="252"/>
      <c r="D7" s="252"/>
      <c r="E7" s="253"/>
      <c r="F7" s="35"/>
      <c r="G7" s="251"/>
      <c r="H7" s="252"/>
      <c r="I7" s="252"/>
      <c r="J7" s="252"/>
      <c r="K7" s="252"/>
      <c r="L7" s="252"/>
      <c r="M7" s="252"/>
      <c r="N7" s="252"/>
      <c r="O7" s="253"/>
      <c r="P7" s="54"/>
      <c r="Q7" s="17"/>
      <c r="R7" s="15"/>
      <c r="S7" s="292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4"/>
      <c r="AG7" s="17"/>
      <c r="AH7" s="39"/>
      <c r="AI7" s="199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1"/>
      <c r="AU7" s="40"/>
    </row>
    <row r="8" spans="1:47" ht="14.25" customHeight="1" x14ac:dyDescent="0.25">
      <c r="A8" s="15"/>
      <c r="B8" s="55" t="s">
        <v>63</v>
      </c>
      <c r="C8" s="11"/>
      <c r="D8" s="11"/>
      <c r="E8" s="11"/>
      <c r="F8" s="47"/>
      <c r="G8" s="53" t="s">
        <v>64</v>
      </c>
      <c r="H8" s="54"/>
      <c r="I8" s="54"/>
      <c r="J8" s="54"/>
      <c r="K8" s="54"/>
      <c r="L8" s="32"/>
      <c r="M8" s="54"/>
      <c r="N8" s="54"/>
      <c r="O8" s="54"/>
      <c r="P8" s="54"/>
      <c r="Q8" s="17"/>
      <c r="R8" s="15"/>
      <c r="S8" s="292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4"/>
      <c r="AG8" s="17"/>
      <c r="AH8" s="39"/>
      <c r="AI8" s="199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1"/>
      <c r="AU8" s="40"/>
    </row>
    <row r="9" spans="1:47" ht="15.75" x14ac:dyDescent="0.25">
      <c r="A9" s="15"/>
      <c r="B9" s="251"/>
      <c r="C9" s="252"/>
      <c r="D9" s="252"/>
      <c r="E9" s="253"/>
      <c r="F9" s="35"/>
      <c r="G9" s="186"/>
      <c r="H9" s="187"/>
      <c r="I9" s="187"/>
      <c r="J9" s="187"/>
      <c r="K9" s="187"/>
      <c r="L9" s="187"/>
      <c r="M9" s="187"/>
      <c r="N9" s="187"/>
      <c r="O9" s="188"/>
      <c r="P9" s="54"/>
      <c r="Q9" s="17"/>
      <c r="R9" s="15"/>
      <c r="S9" s="292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4"/>
      <c r="AG9" s="17"/>
      <c r="AH9" s="39"/>
      <c r="AI9" s="199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1"/>
      <c r="AU9" s="40"/>
    </row>
    <row r="10" spans="1:47" ht="14.25" customHeight="1" x14ac:dyDescent="0.25">
      <c r="A10" s="15"/>
      <c r="B10" s="53" t="s">
        <v>65</v>
      </c>
      <c r="C10" s="21"/>
      <c r="D10" s="54"/>
      <c r="E10" s="54"/>
      <c r="F10" s="54"/>
      <c r="G10" s="53" t="s">
        <v>66</v>
      </c>
      <c r="H10" s="21"/>
      <c r="I10" s="54"/>
      <c r="J10" s="54"/>
      <c r="K10" s="54"/>
      <c r="L10" s="54"/>
      <c r="M10" s="54"/>
      <c r="N10" s="54"/>
      <c r="O10" s="54"/>
      <c r="P10" s="54"/>
      <c r="Q10" s="17"/>
      <c r="R10" s="15"/>
      <c r="S10" s="292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4"/>
      <c r="AG10" s="17"/>
      <c r="AH10" s="39"/>
      <c r="AI10" s="199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1"/>
      <c r="AU10" s="40"/>
    </row>
    <row r="11" spans="1:47" ht="15.75" x14ac:dyDescent="0.25">
      <c r="A11" s="15"/>
      <c r="B11" s="251"/>
      <c r="C11" s="252"/>
      <c r="D11" s="252"/>
      <c r="E11" s="253"/>
      <c r="F11" s="31"/>
      <c r="G11" s="251"/>
      <c r="H11" s="252"/>
      <c r="I11" s="252"/>
      <c r="J11" s="252"/>
      <c r="K11" s="252"/>
      <c r="L11" s="252"/>
      <c r="M11" s="252"/>
      <c r="N11" s="252"/>
      <c r="O11" s="253"/>
      <c r="P11" s="54"/>
      <c r="Q11" s="17"/>
      <c r="R11" s="15"/>
      <c r="S11" s="292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4"/>
      <c r="AG11" s="17"/>
      <c r="AH11" s="39"/>
      <c r="AI11" s="199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1"/>
      <c r="AU11" s="40"/>
    </row>
    <row r="12" spans="1:47" ht="15" customHeight="1" x14ac:dyDescent="0.25">
      <c r="A12" s="15"/>
      <c r="B12" s="53" t="s">
        <v>67</v>
      </c>
      <c r="C12" s="54"/>
      <c r="D12" s="54"/>
      <c r="E12" s="54"/>
      <c r="F12" s="54"/>
      <c r="G12" s="53" t="s">
        <v>68</v>
      </c>
      <c r="H12" s="54"/>
      <c r="I12" s="54"/>
      <c r="J12" s="54"/>
      <c r="K12" s="54"/>
      <c r="L12" s="54"/>
      <c r="M12" s="54"/>
      <c r="N12" s="54"/>
      <c r="O12" s="54"/>
      <c r="P12" s="54"/>
      <c r="Q12" s="17"/>
      <c r="R12" s="15"/>
      <c r="S12" s="292"/>
      <c r="T12" s="293"/>
      <c r="U12" s="293"/>
      <c r="V12" s="293"/>
      <c r="W12" s="293"/>
      <c r="X12" s="293"/>
      <c r="Y12" s="293"/>
      <c r="Z12" s="293"/>
      <c r="AA12" s="293"/>
      <c r="AB12" s="293"/>
      <c r="AC12" s="293"/>
      <c r="AD12" s="293"/>
      <c r="AE12" s="293"/>
      <c r="AF12" s="294"/>
      <c r="AG12" s="17"/>
      <c r="AH12" s="39"/>
      <c r="AI12" s="199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1"/>
      <c r="AU12" s="40"/>
    </row>
    <row r="13" spans="1:47" ht="15" customHeight="1" x14ac:dyDescent="0.25">
      <c r="A13" s="15"/>
      <c r="B13" s="186"/>
      <c r="C13" s="187"/>
      <c r="D13" s="187"/>
      <c r="E13" s="188"/>
      <c r="F13" s="54"/>
      <c r="G13" s="186"/>
      <c r="H13" s="187"/>
      <c r="I13" s="187"/>
      <c r="J13" s="187"/>
      <c r="K13" s="187"/>
      <c r="L13" s="187"/>
      <c r="M13" s="187"/>
      <c r="N13" s="187"/>
      <c r="O13" s="188"/>
      <c r="P13" s="54"/>
      <c r="Q13" s="17"/>
      <c r="R13" s="15"/>
      <c r="S13" s="292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4"/>
      <c r="AG13" s="17"/>
      <c r="AH13" s="39"/>
      <c r="AI13" s="202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4"/>
      <c r="AU13" s="40"/>
    </row>
    <row r="14" spans="1:47" ht="15.75" x14ac:dyDescent="0.25">
      <c r="A14" s="16"/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60"/>
      <c r="Q14" s="18"/>
      <c r="R14" s="15"/>
      <c r="S14" s="292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4"/>
      <c r="AG14" s="17"/>
      <c r="AH14" s="39"/>
      <c r="AI14" s="46" t="s">
        <v>29</v>
      </c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40"/>
    </row>
    <row r="15" spans="1:47" s="8" customFormat="1" ht="16.5" thickBot="1" x14ac:dyDescent="0.3">
      <c r="A15" s="15"/>
      <c r="B15" s="237" t="s">
        <v>0</v>
      </c>
      <c r="C15" s="237"/>
      <c r="D15" s="237" t="s">
        <v>1</v>
      </c>
      <c r="E15" s="237"/>
      <c r="F15" s="237" t="s">
        <v>46</v>
      </c>
      <c r="G15" s="237"/>
      <c r="H15" s="237"/>
      <c r="I15" s="237"/>
      <c r="J15" s="237"/>
      <c r="K15" s="237"/>
      <c r="L15" s="237"/>
      <c r="M15" s="237"/>
      <c r="N15" s="237"/>
      <c r="O15" s="237"/>
      <c r="P15" s="61" t="s">
        <v>42</v>
      </c>
      <c r="Q15" s="17"/>
      <c r="R15" s="16"/>
      <c r="S15" s="292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4"/>
      <c r="AG15" s="18"/>
      <c r="AH15" s="41"/>
      <c r="AI15" s="65" t="s">
        <v>53</v>
      </c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42"/>
    </row>
    <row r="16" spans="1:47" ht="16.5" thickBot="1" x14ac:dyDescent="0.3">
      <c r="A16" s="15"/>
      <c r="B16" s="214"/>
      <c r="C16" s="215"/>
      <c r="D16" s="214"/>
      <c r="E16" s="215"/>
      <c r="F16" s="50"/>
      <c r="G16" s="52"/>
      <c r="H16" s="52"/>
      <c r="I16" s="52"/>
      <c r="J16" s="52" t="s">
        <v>11</v>
      </c>
      <c r="K16" s="52" t="s">
        <v>14</v>
      </c>
      <c r="L16" s="52"/>
      <c r="M16" s="52"/>
      <c r="N16" s="52"/>
      <c r="O16" s="51"/>
      <c r="P16" s="2"/>
      <c r="Q16" s="17"/>
      <c r="R16" s="15"/>
      <c r="S16" s="292"/>
      <c r="T16" s="293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4"/>
      <c r="AG16" s="17"/>
      <c r="AH16" s="39"/>
      <c r="AI16" s="183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5"/>
      <c r="AU16" s="40"/>
    </row>
    <row r="17" spans="1:47" ht="16.5" thickBot="1" x14ac:dyDescent="0.3">
      <c r="A17" s="15"/>
      <c r="B17" s="243" t="s">
        <v>72</v>
      </c>
      <c r="C17" s="244"/>
      <c r="D17" s="180" t="s">
        <v>92</v>
      </c>
      <c r="E17" s="182"/>
      <c r="F17" s="89" t="s">
        <v>79</v>
      </c>
      <c r="G17" s="90" t="s">
        <v>79</v>
      </c>
      <c r="H17" s="90" t="s">
        <v>79</v>
      </c>
      <c r="I17" s="90" t="s">
        <v>79</v>
      </c>
      <c r="J17" s="134"/>
      <c r="K17" s="134"/>
      <c r="L17" s="90" t="s">
        <v>79</v>
      </c>
      <c r="M17" s="90" t="s">
        <v>79</v>
      </c>
      <c r="N17" s="90" t="s">
        <v>79</v>
      </c>
      <c r="O17" s="92" t="s">
        <v>79</v>
      </c>
      <c r="P17" s="141">
        <f>('Price Sheet'!I6)*(J17)+('Price Sheet'!J6)*(K17)</f>
        <v>0</v>
      </c>
      <c r="Q17" s="17"/>
      <c r="R17" s="15"/>
      <c r="S17" s="292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4"/>
      <c r="AG17" s="17"/>
      <c r="AH17" s="39"/>
      <c r="AI17" s="46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40"/>
    </row>
    <row r="18" spans="1:47" ht="15" customHeight="1" thickBot="1" x14ac:dyDescent="0.3">
      <c r="A18" s="15"/>
      <c r="B18" s="214" t="s">
        <v>83</v>
      </c>
      <c r="C18" s="215"/>
      <c r="D18" s="160" t="s">
        <v>92</v>
      </c>
      <c r="E18" s="215"/>
      <c r="F18" s="91" t="s">
        <v>79</v>
      </c>
      <c r="G18" s="80" t="s">
        <v>79</v>
      </c>
      <c r="H18" s="80" t="s">
        <v>79</v>
      </c>
      <c r="I18" s="80" t="s">
        <v>79</v>
      </c>
      <c r="J18" s="93"/>
      <c r="K18" s="93"/>
      <c r="L18" s="80" t="s">
        <v>79</v>
      </c>
      <c r="M18" s="80" t="s">
        <v>79</v>
      </c>
      <c r="N18" s="80" t="s">
        <v>79</v>
      </c>
      <c r="O18" s="94" t="s">
        <v>79</v>
      </c>
      <c r="P18" s="79">
        <f>('Price Sheet'!I7)*(J18)+('Price Sheet'!J7)*(K18)</f>
        <v>0</v>
      </c>
      <c r="Q18" s="17"/>
      <c r="R18" s="15"/>
      <c r="S18" s="292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4"/>
      <c r="AG18" s="17"/>
      <c r="AH18" s="39"/>
      <c r="AI18" s="65" t="s">
        <v>54</v>
      </c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40"/>
    </row>
    <row r="19" spans="1:47" ht="15" customHeight="1" thickBot="1" x14ac:dyDescent="0.3">
      <c r="A19" s="15"/>
      <c r="B19" s="34"/>
      <c r="C19" s="34"/>
      <c r="D19" s="48"/>
      <c r="E19" s="48"/>
      <c r="F19" s="56"/>
      <c r="G19" s="56"/>
      <c r="H19" s="56"/>
      <c r="I19" s="56"/>
      <c r="J19" s="57"/>
      <c r="K19" s="57"/>
      <c r="L19" s="56"/>
      <c r="M19" s="56"/>
      <c r="N19" s="56"/>
      <c r="O19" s="56"/>
      <c r="P19" s="58"/>
      <c r="Q19" s="17"/>
      <c r="R19" s="15"/>
      <c r="S19" s="292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4"/>
      <c r="AG19" s="17"/>
      <c r="AH19" s="39"/>
      <c r="AI19" s="183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5"/>
      <c r="AU19" s="40"/>
    </row>
    <row r="20" spans="1:47" ht="15.95" hidden="1" customHeight="1" thickBot="1" x14ac:dyDescent="0.3">
      <c r="A20" s="15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17"/>
      <c r="R20" s="15"/>
      <c r="S20" s="292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4"/>
      <c r="AG20" s="17"/>
      <c r="AH20" s="39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40"/>
    </row>
    <row r="21" spans="1:47" ht="16.5" thickBot="1" x14ac:dyDescent="0.3">
      <c r="A21" s="15"/>
      <c r="B21" s="180" t="s">
        <v>47</v>
      </c>
      <c r="C21" s="182"/>
      <c r="D21" s="180" t="s">
        <v>96</v>
      </c>
      <c r="E21" s="182"/>
      <c r="F21" s="50" t="s">
        <v>26</v>
      </c>
      <c r="G21" s="52" t="s">
        <v>25</v>
      </c>
      <c r="H21" s="52" t="s">
        <v>9</v>
      </c>
      <c r="I21" s="52" t="s">
        <v>10</v>
      </c>
      <c r="J21" s="52" t="s">
        <v>11</v>
      </c>
      <c r="K21" s="52" t="s">
        <v>14</v>
      </c>
      <c r="L21" s="52" t="s">
        <v>12</v>
      </c>
      <c r="M21" s="52" t="s">
        <v>13</v>
      </c>
      <c r="N21" s="52" t="s">
        <v>18</v>
      </c>
      <c r="O21" s="51" t="s">
        <v>19</v>
      </c>
      <c r="P21" s="2"/>
      <c r="Q21" s="17"/>
      <c r="R21" s="15"/>
      <c r="S21" s="292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4"/>
      <c r="AG21" s="17"/>
      <c r="AH21" s="39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40"/>
    </row>
    <row r="22" spans="1:47" ht="15" customHeight="1" x14ac:dyDescent="0.25">
      <c r="A22" s="15"/>
      <c r="B22" s="222" t="s">
        <v>15</v>
      </c>
      <c r="C22" s="224"/>
      <c r="D22" s="258"/>
      <c r="E22" s="259"/>
      <c r="F22" s="24"/>
      <c r="G22" s="25"/>
      <c r="H22" s="25"/>
      <c r="I22" s="25"/>
      <c r="J22" s="25"/>
      <c r="K22" s="25"/>
      <c r="L22" s="25"/>
      <c r="M22" s="25"/>
      <c r="N22" s="95" t="s">
        <v>79</v>
      </c>
      <c r="O22" s="28"/>
      <c r="P22" s="4">
        <f>('Price Sheet'!E10)*(F22)+('Price Sheet'!F10)*(G22)+('Price Sheet'!G10)*(H22)+('Price Sheet'!H10)*(I22)+('Price Sheet'!I10)*(J22)+('Price Sheet'!J10)*(K22)+('Price Sheet'!K10)*(L22)+('Price Sheet'!L10)*(M22)+('Price Sheet'!N10)*(O22)</f>
        <v>0</v>
      </c>
      <c r="Q22" s="17"/>
      <c r="R22" s="15"/>
      <c r="S22" s="292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4"/>
      <c r="AG22" s="17"/>
      <c r="AH22" s="39"/>
      <c r="AI22" s="65" t="s">
        <v>55</v>
      </c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40"/>
    </row>
    <row r="23" spans="1:47" ht="15" customHeight="1" x14ac:dyDescent="0.25">
      <c r="A23" s="15"/>
      <c r="B23" s="212" t="s">
        <v>16</v>
      </c>
      <c r="C23" s="213"/>
      <c r="D23" s="241"/>
      <c r="E23" s="242"/>
      <c r="F23" s="26"/>
      <c r="G23" s="22"/>
      <c r="H23" s="22"/>
      <c r="I23" s="22"/>
      <c r="J23" s="22"/>
      <c r="K23" s="22"/>
      <c r="L23" s="22"/>
      <c r="M23" s="22"/>
      <c r="N23" s="96" t="s">
        <v>79</v>
      </c>
      <c r="O23" s="29"/>
      <c r="P23" s="4">
        <f>('Price Sheet'!E11)*(F23)+('Price Sheet'!F11)*(G23)+('Price Sheet'!G11)*(H23)+('Price Sheet'!H11)*(I23)+('Price Sheet'!I11)*(J23)+('Price Sheet'!J11)*(K23)+('Price Sheet'!K11)*(L23)+('Price Sheet'!L11)*(M23)+('Price Sheet'!N11)*(O23)</f>
        <v>0</v>
      </c>
      <c r="Q23" s="17"/>
      <c r="R23" s="15"/>
      <c r="S23" s="292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4"/>
      <c r="AG23" s="17"/>
      <c r="AH23" s="39"/>
      <c r="AI23" s="183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5"/>
      <c r="AU23" s="40"/>
    </row>
    <row r="24" spans="1:47" ht="15.75" customHeight="1" thickBot="1" x14ac:dyDescent="0.3">
      <c r="A24" s="15"/>
      <c r="B24" s="260" t="s">
        <v>17</v>
      </c>
      <c r="C24" s="261"/>
      <c r="D24" s="262"/>
      <c r="E24" s="263"/>
      <c r="F24" s="27"/>
      <c r="G24" s="23"/>
      <c r="H24" s="23"/>
      <c r="I24" s="23"/>
      <c r="J24" s="23"/>
      <c r="K24" s="23"/>
      <c r="L24" s="23"/>
      <c r="M24" s="23"/>
      <c r="N24" s="97" t="s">
        <v>79</v>
      </c>
      <c r="O24" s="30"/>
      <c r="P24" s="4">
        <f>('Price Sheet'!E12)*(F24)+('Price Sheet'!F12)*(G24)+('Price Sheet'!G12)*(H24)+('Price Sheet'!H12)*(I24)+('Price Sheet'!I12)*(J24)+('Price Sheet'!J12)*(K24)+('Price Sheet'!K12)*(L24)+('Price Sheet'!L12)*(M24)+('Price Sheet'!N12)*(O24)</f>
        <v>0</v>
      </c>
      <c r="Q24" s="17"/>
      <c r="R24" s="15"/>
      <c r="S24" s="292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4"/>
      <c r="AG24" s="17"/>
      <c r="AH24" s="39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40"/>
    </row>
    <row r="25" spans="1:47" ht="16.5" thickBot="1" x14ac:dyDescent="0.3">
      <c r="A25" s="15"/>
      <c r="B25" s="180" t="s">
        <v>48</v>
      </c>
      <c r="C25" s="182"/>
      <c r="D25" s="180" t="s">
        <v>96</v>
      </c>
      <c r="E25" s="182"/>
      <c r="F25" s="50" t="s">
        <v>26</v>
      </c>
      <c r="G25" s="52" t="s">
        <v>25</v>
      </c>
      <c r="H25" s="52" t="s">
        <v>9</v>
      </c>
      <c r="I25" s="52" t="s">
        <v>10</v>
      </c>
      <c r="J25" s="52" t="s">
        <v>11</v>
      </c>
      <c r="K25" s="52" t="s">
        <v>14</v>
      </c>
      <c r="L25" s="52" t="s">
        <v>12</v>
      </c>
      <c r="M25" s="52" t="s">
        <v>13</v>
      </c>
      <c r="N25" s="52" t="s">
        <v>18</v>
      </c>
      <c r="O25" s="51" t="s">
        <v>19</v>
      </c>
      <c r="P25" s="2"/>
      <c r="Q25" s="17"/>
      <c r="R25" s="15"/>
      <c r="S25" s="292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4"/>
      <c r="AG25" s="17"/>
      <c r="AH25" s="39"/>
      <c r="AI25" s="65" t="s">
        <v>56</v>
      </c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40"/>
    </row>
    <row r="26" spans="1:47" ht="15" customHeight="1" x14ac:dyDescent="0.25">
      <c r="A26" s="15"/>
      <c r="B26" s="222" t="s">
        <v>15</v>
      </c>
      <c r="C26" s="224"/>
      <c r="D26" s="258"/>
      <c r="E26" s="259"/>
      <c r="F26" s="24"/>
      <c r="G26" s="25"/>
      <c r="H26" s="25"/>
      <c r="I26" s="25"/>
      <c r="J26" s="25"/>
      <c r="K26" s="25"/>
      <c r="L26" s="25"/>
      <c r="M26" s="25"/>
      <c r="N26" s="95" t="s">
        <v>79</v>
      </c>
      <c r="O26" s="28"/>
      <c r="P26" s="6">
        <f>('Price Sheet'!E14)*(F26)+('Price Sheet'!F14)*(G26)+('Price Sheet'!G14)*(H26)+('Price Sheet'!H14)*(I26)+('Price Sheet'!I14)*(J26)+('Price Sheet'!J14)*(K26)+('Price Sheet'!K14)*(L26)+('Price Sheet'!L14)*(M26)+('Price Sheet'!N14)*(O26)</f>
        <v>0</v>
      </c>
      <c r="Q26" s="17"/>
      <c r="R26" s="15"/>
      <c r="S26" s="292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4"/>
      <c r="AG26" s="17"/>
      <c r="AH26" s="39"/>
      <c r="AI26" s="183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5"/>
      <c r="AU26" s="40"/>
    </row>
    <row r="27" spans="1:47" ht="15" customHeight="1" x14ac:dyDescent="0.25">
      <c r="A27" s="15"/>
      <c r="B27" s="212" t="s">
        <v>16</v>
      </c>
      <c r="C27" s="213"/>
      <c r="D27" s="241"/>
      <c r="E27" s="242"/>
      <c r="F27" s="26"/>
      <c r="G27" s="22"/>
      <c r="H27" s="22"/>
      <c r="I27" s="22"/>
      <c r="J27" s="22"/>
      <c r="K27" s="22"/>
      <c r="L27" s="22"/>
      <c r="M27" s="22"/>
      <c r="N27" s="96" t="s">
        <v>79</v>
      </c>
      <c r="O27" s="29"/>
      <c r="P27" s="4">
        <f>('Price Sheet'!E15)*(F27)+('Price Sheet'!F15)*(G27)+('Price Sheet'!G15)*(H27)+('Price Sheet'!H15)*(I27)+('Price Sheet'!I15)*(J27)+('Price Sheet'!J15)*(K27)+('Price Sheet'!K15)*(L27)+('Price Sheet'!L15)*(M27)+('Price Sheet'!N15)*(O27)</f>
        <v>0</v>
      </c>
      <c r="Q27" s="17"/>
      <c r="R27" s="15"/>
      <c r="S27" s="292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4"/>
      <c r="AG27" s="17"/>
      <c r="AH27" s="39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40"/>
    </row>
    <row r="28" spans="1:47" ht="15" customHeight="1" thickBot="1" x14ac:dyDescent="0.3">
      <c r="A28" s="15"/>
      <c r="B28" s="260" t="s">
        <v>17</v>
      </c>
      <c r="C28" s="261"/>
      <c r="D28" s="262"/>
      <c r="E28" s="263"/>
      <c r="F28" s="27"/>
      <c r="G28" s="23"/>
      <c r="H28" s="23"/>
      <c r="I28" s="23"/>
      <c r="J28" s="23"/>
      <c r="K28" s="23"/>
      <c r="L28" s="23"/>
      <c r="M28" s="23"/>
      <c r="N28" s="97" t="s">
        <v>79</v>
      </c>
      <c r="O28" s="30"/>
      <c r="P28" s="5">
        <f>('Price Sheet'!E16)*(F28)+('Price Sheet'!F16)*(G28)+('Price Sheet'!G16)*(H28)+('Price Sheet'!H16)*(I28)+('Price Sheet'!I16)*(J28)+('Price Sheet'!J16)*(K28)+('Price Sheet'!K16)*(L28)+('Price Sheet'!L16)*(M28)+('Price Sheet'!N16)*(O28)</f>
        <v>0</v>
      </c>
      <c r="Q28" s="17"/>
      <c r="R28" s="15"/>
      <c r="S28" s="292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4"/>
      <c r="AG28" s="17"/>
      <c r="AH28" s="39"/>
      <c r="AI28" s="67" t="s">
        <v>74</v>
      </c>
      <c r="AJ28" s="48"/>
      <c r="AK28" s="48"/>
      <c r="AL28" s="48"/>
      <c r="AM28" s="48"/>
      <c r="AN28" s="48"/>
      <c r="AO28" s="48"/>
      <c r="AP28" s="48"/>
      <c r="AQ28" s="48"/>
      <c r="AR28" s="48"/>
      <c r="AS28" s="34"/>
      <c r="AT28" s="34"/>
      <c r="AU28" s="40"/>
    </row>
    <row r="29" spans="1:47" ht="15.75" customHeight="1" thickBot="1" x14ac:dyDescent="0.3">
      <c r="A29" s="15"/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17"/>
      <c r="R29" s="15"/>
      <c r="S29" s="292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4"/>
      <c r="AG29" s="17"/>
      <c r="AH29" s="39"/>
      <c r="AI29" s="67" t="s">
        <v>70</v>
      </c>
      <c r="AJ29" s="48"/>
      <c r="AK29" s="48"/>
      <c r="AL29" s="48"/>
      <c r="AM29" s="48"/>
      <c r="AN29" s="48"/>
      <c r="AO29" s="48"/>
      <c r="AP29" s="48"/>
      <c r="AQ29" s="48"/>
      <c r="AR29" s="48"/>
      <c r="AS29" s="34"/>
      <c r="AT29" s="34"/>
      <c r="AU29" s="40"/>
    </row>
    <row r="30" spans="1:47" ht="15.75" customHeight="1" thickBot="1" x14ac:dyDescent="0.3">
      <c r="A30" s="15"/>
      <c r="B30" s="169" t="s">
        <v>23</v>
      </c>
      <c r="C30" s="238"/>
      <c r="D30" s="214" t="s">
        <v>1</v>
      </c>
      <c r="E30" s="215"/>
      <c r="F30" s="214" t="s">
        <v>76</v>
      </c>
      <c r="G30" s="147"/>
      <c r="H30" s="147"/>
      <c r="I30" s="147"/>
      <c r="J30" s="147"/>
      <c r="K30" s="147"/>
      <c r="L30" s="147"/>
      <c r="M30" s="147"/>
      <c r="N30" s="215"/>
      <c r="O30" s="2" t="s">
        <v>22</v>
      </c>
      <c r="P30" s="2"/>
      <c r="Q30" s="17"/>
      <c r="R30" s="15"/>
      <c r="S30" s="292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4"/>
      <c r="AG30" s="17"/>
      <c r="AH30" s="39"/>
      <c r="AI30" s="302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4"/>
      <c r="AU30" s="40"/>
    </row>
    <row r="31" spans="1:47" ht="15.75" customHeight="1" x14ac:dyDescent="0.25">
      <c r="A31" s="15"/>
      <c r="B31" s="239" t="s">
        <v>5</v>
      </c>
      <c r="C31" s="240"/>
      <c r="D31" s="246" t="s">
        <v>27</v>
      </c>
      <c r="E31" s="247"/>
      <c r="F31" s="254" t="s">
        <v>41</v>
      </c>
      <c r="G31" s="174"/>
      <c r="H31" s="174"/>
      <c r="I31" s="174"/>
      <c r="J31" s="174"/>
      <c r="K31" s="174"/>
      <c r="L31" s="174"/>
      <c r="M31" s="174"/>
      <c r="N31" s="255"/>
      <c r="O31" s="86"/>
      <c r="P31" s="135">
        <f>('Price Sheet'!N19)*ROUNDDOWN(O31,0)</f>
        <v>0</v>
      </c>
      <c r="Q31" s="17"/>
      <c r="R31" s="15"/>
      <c r="S31" s="292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4"/>
      <c r="AG31" s="17"/>
      <c r="AH31" s="39"/>
      <c r="AI31" s="305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7"/>
      <c r="AU31" s="40"/>
    </row>
    <row r="32" spans="1:47" ht="15" customHeight="1" x14ac:dyDescent="0.25">
      <c r="A32" s="15"/>
      <c r="B32" s="220" t="s">
        <v>5</v>
      </c>
      <c r="C32" s="221"/>
      <c r="D32" s="216" t="s">
        <v>6</v>
      </c>
      <c r="E32" s="217"/>
      <c r="F32" s="218" t="s">
        <v>98</v>
      </c>
      <c r="G32" s="144"/>
      <c r="H32" s="144"/>
      <c r="I32" s="144"/>
      <c r="J32" s="144"/>
      <c r="K32" s="144"/>
      <c r="L32" s="144"/>
      <c r="M32" s="144"/>
      <c r="N32" s="219"/>
      <c r="O32" s="87"/>
      <c r="P32" s="136">
        <f>('Price Sheet'!N20)*ROUNDDOWN(O32,0)</f>
        <v>0</v>
      </c>
      <c r="Q32" s="17"/>
      <c r="R32" s="15"/>
      <c r="S32" s="292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4"/>
      <c r="AG32" s="17"/>
      <c r="AH32" s="39"/>
      <c r="AI32" s="308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10"/>
      <c r="AU32" s="40"/>
    </row>
    <row r="33" spans="1:47" x14ac:dyDescent="0.25">
      <c r="A33" s="15"/>
      <c r="B33" s="220" t="s">
        <v>5</v>
      </c>
      <c r="C33" s="221"/>
      <c r="D33" s="216" t="s">
        <v>6</v>
      </c>
      <c r="E33" s="217"/>
      <c r="F33" s="218" t="s">
        <v>99</v>
      </c>
      <c r="G33" s="144"/>
      <c r="H33" s="144"/>
      <c r="I33" s="144"/>
      <c r="J33" s="144"/>
      <c r="K33" s="144"/>
      <c r="L33" s="144"/>
      <c r="M33" s="144"/>
      <c r="N33" s="219"/>
      <c r="O33" s="87"/>
      <c r="P33" s="137">
        <f>('Price Sheet'!N21)*ROUNDDOWN(O33,0)</f>
        <v>0</v>
      </c>
      <c r="Q33" s="17"/>
      <c r="R33" s="15"/>
      <c r="S33" s="292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4"/>
      <c r="AG33" s="17"/>
      <c r="AH33" s="39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40"/>
    </row>
    <row r="34" spans="1:47" ht="15.75" customHeight="1" x14ac:dyDescent="0.25">
      <c r="A34" s="15"/>
      <c r="B34" s="266" t="s">
        <v>78</v>
      </c>
      <c r="C34" s="267"/>
      <c r="D34" s="268" t="s">
        <v>84</v>
      </c>
      <c r="E34" s="269"/>
      <c r="F34" s="229" t="s">
        <v>75</v>
      </c>
      <c r="G34" s="230"/>
      <c r="H34" s="230"/>
      <c r="I34" s="230"/>
      <c r="J34" s="230"/>
      <c r="K34" s="230"/>
      <c r="L34" s="230"/>
      <c r="M34" s="230"/>
      <c r="N34" s="231"/>
      <c r="O34" s="85"/>
      <c r="P34" s="138">
        <f>('Price Sheet'!N27)*ROUNDDOWN(O34,0)</f>
        <v>0</v>
      </c>
      <c r="Q34" s="17"/>
      <c r="R34" s="15"/>
      <c r="S34" s="292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4"/>
      <c r="AG34" s="17"/>
      <c r="AH34" s="39"/>
      <c r="AI34" s="65" t="s">
        <v>82</v>
      </c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40"/>
    </row>
    <row r="35" spans="1:47" ht="15.75" customHeight="1" x14ac:dyDescent="0.25">
      <c r="A35" s="15"/>
      <c r="B35" s="220" t="s">
        <v>49</v>
      </c>
      <c r="C35" s="221"/>
      <c r="D35" s="270" t="s">
        <v>43</v>
      </c>
      <c r="E35" s="271"/>
      <c r="F35" s="272" t="s">
        <v>44</v>
      </c>
      <c r="G35" s="273"/>
      <c r="H35" s="273"/>
      <c r="I35" s="273"/>
      <c r="J35" s="273"/>
      <c r="K35" s="273"/>
      <c r="L35" s="273"/>
      <c r="M35" s="273"/>
      <c r="N35" s="274"/>
      <c r="O35" s="88"/>
      <c r="P35" s="139">
        <f>('Price Sheet'!N25)*ROUNDDOWN(O35,0)</f>
        <v>0</v>
      </c>
      <c r="Q35" s="17"/>
      <c r="R35" s="15"/>
      <c r="S35" s="292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4"/>
      <c r="AG35" s="17"/>
      <c r="AH35" s="39"/>
      <c r="AI35" s="48" t="s">
        <v>70</v>
      </c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40"/>
    </row>
    <row r="36" spans="1:47" ht="15.75" customHeight="1" x14ac:dyDescent="0.25">
      <c r="A36" s="15"/>
      <c r="B36" s="220" t="s">
        <v>7</v>
      </c>
      <c r="C36" s="221"/>
      <c r="D36" s="210" t="s">
        <v>43</v>
      </c>
      <c r="E36" s="211"/>
      <c r="F36" s="212" t="s">
        <v>45</v>
      </c>
      <c r="G36" s="177"/>
      <c r="H36" s="177"/>
      <c r="I36" s="177"/>
      <c r="J36" s="177"/>
      <c r="K36" s="177"/>
      <c r="L36" s="177"/>
      <c r="M36" s="177"/>
      <c r="N36" s="213"/>
      <c r="O36" s="87"/>
      <c r="P36" s="136">
        <f>('Price Sheet'!N24)*ROUNDDOWN(O36,0)</f>
        <v>0</v>
      </c>
      <c r="Q36" s="17"/>
      <c r="R36" s="15"/>
      <c r="S36" s="292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4"/>
      <c r="AG36" s="17"/>
      <c r="AH36" s="39"/>
      <c r="AI36" s="196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8"/>
      <c r="AU36" s="40"/>
    </row>
    <row r="37" spans="1:47" ht="15.75" customHeight="1" x14ac:dyDescent="0.25">
      <c r="A37" s="15"/>
      <c r="B37" s="220" t="s">
        <v>37</v>
      </c>
      <c r="C37" s="221"/>
      <c r="D37" s="210" t="s">
        <v>2</v>
      </c>
      <c r="E37" s="211"/>
      <c r="F37" s="212" t="s">
        <v>8</v>
      </c>
      <c r="G37" s="177"/>
      <c r="H37" s="177"/>
      <c r="I37" s="177"/>
      <c r="J37" s="177"/>
      <c r="K37" s="177"/>
      <c r="L37" s="177"/>
      <c r="M37" s="177"/>
      <c r="N37" s="213"/>
      <c r="O37" s="87"/>
      <c r="P37" s="136">
        <f>('Price Sheet'!N26)*ROUNDDOWN(O37,0)</f>
        <v>0</v>
      </c>
      <c r="Q37" s="17"/>
      <c r="R37" s="15"/>
      <c r="S37" s="292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4"/>
      <c r="AG37" s="17"/>
      <c r="AH37" s="39"/>
      <c r="AI37" s="199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1"/>
      <c r="AU37" s="40"/>
    </row>
    <row r="38" spans="1:47" ht="15.75" customHeight="1" x14ac:dyDescent="0.25">
      <c r="A38" s="15"/>
      <c r="B38" s="220" t="s">
        <v>77</v>
      </c>
      <c r="C38" s="221"/>
      <c r="D38" s="210" t="s">
        <v>84</v>
      </c>
      <c r="E38" s="211"/>
      <c r="F38" s="212" t="s">
        <v>88</v>
      </c>
      <c r="G38" s="177"/>
      <c r="H38" s="177"/>
      <c r="I38" s="177"/>
      <c r="J38" s="177"/>
      <c r="K38" s="177"/>
      <c r="L38" s="177"/>
      <c r="M38" s="177"/>
      <c r="N38" s="213"/>
      <c r="O38" s="109"/>
      <c r="P38" s="136">
        <f>('Price Sheet'!N28)*ROUNDDOWN(O38,0)</f>
        <v>0</v>
      </c>
      <c r="Q38" s="17"/>
      <c r="R38" s="15"/>
      <c r="S38" s="292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4"/>
      <c r="AG38" s="17"/>
      <c r="AH38" s="39"/>
      <c r="AI38" s="199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1"/>
      <c r="AU38" s="40"/>
    </row>
    <row r="39" spans="1:47" ht="15.75" thickBot="1" x14ac:dyDescent="0.3">
      <c r="A39" s="15"/>
      <c r="B39" s="205" t="s">
        <v>85</v>
      </c>
      <c r="C39" s="207"/>
      <c r="D39" s="232" t="s">
        <v>86</v>
      </c>
      <c r="E39" s="233"/>
      <c r="F39" s="234" t="s">
        <v>90</v>
      </c>
      <c r="G39" s="235"/>
      <c r="H39" s="235"/>
      <c r="I39" s="235"/>
      <c r="J39" s="235"/>
      <c r="K39" s="235"/>
      <c r="L39" s="235"/>
      <c r="M39" s="235"/>
      <c r="N39" s="236"/>
      <c r="O39" s="103"/>
      <c r="P39" s="140">
        <f>('Price Sheet'!N29)*ROUNDDOWN(O39,0)</f>
        <v>0</v>
      </c>
      <c r="Q39" s="17"/>
      <c r="R39" s="15"/>
      <c r="S39" s="292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4"/>
      <c r="AG39" s="17"/>
      <c r="AH39" s="39"/>
      <c r="AI39" s="199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1"/>
      <c r="AU39" s="40"/>
    </row>
    <row r="40" spans="1:47" ht="15.75" customHeight="1" thickBot="1" x14ac:dyDescent="0.3">
      <c r="A40" s="15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205" t="s">
        <v>24</v>
      </c>
      <c r="N40" s="206"/>
      <c r="O40" s="207"/>
      <c r="P40" s="78">
        <f>(SUM(P17:P18)+SUM(P22:P24)+SUM(P26:P28)+SUM(P31:P39))</f>
        <v>0</v>
      </c>
      <c r="Q40" s="17"/>
      <c r="R40" s="15"/>
      <c r="S40" s="292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4"/>
      <c r="AG40" s="17"/>
      <c r="AH40" s="39"/>
      <c r="AI40" s="199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1"/>
      <c r="AU40" s="40"/>
    </row>
    <row r="41" spans="1:47" ht="15" customHeight="1" x14ac:dyDescent="0.25">
      <c r="A41" s="15"/>
      <c r="B41" s="228" t="s">
        <v>36</v>
      </c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17"/>
      <c r="R41" s="15"/>
      <c r="S41" s="292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4"/>
      <c r="AG41" s="17"/>
      <c r="AH41" s="39"/>
      <c r="AI41" s="199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1"/>
      <c r="AU41" s="40"/>
    </row>
    <row r="42" spans="1:47" ht="13.5" customHeight="1" x14ac:dyDescent="0.25">
      <c r="A42" s="15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17"/>
      <c r="R42" s="15"/>
      <c r="S42" s="292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4"/>
      <c r="AG42" s="17"/>
      <c r="AH42" s="39"/>
      <c r="AI42" s="199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1"/>
      <c r="AU42" s="40"/>
    </row>
    <row r="43" spans="1:47" ht="16.5" thickBot="1" x14ac:dyDescent="0.3">
      <c r="A43" s="15"/>
      <c r="B43" s="225" t="s">
        <v>0</v>
      </c>
      <c r="C43" s="225"/>
      <c r="D43" s="225" t="s">
        <v>1</v>
      </c>
      <c r="E43" s="225"/>
      <c r="F43" s="225" t="s">
        <v>50</v>
      </c>
      <c r="G43" s="225"/>
      <c r="H43" s="225"/>
      <c r="I43" s="225"/>
      <c r="J43" s="225"/>
      <c r="K43" s="225"/>
      <c r="L43" s="225"/>
      <c r="M43" s="225"/>
      <c r="N43" s="225"/>
      <c r="O43" s="54" t="s">
        <v>22</v>
      </c>
      <c r="P43" s="54" t="s">
        <v>42</v>
      </c>
      <c r="Q43" s="17"/>
      <c r="R43" s="15"/>
      <c r="S43" s="292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4"/>
      <c r="AG43" s="17"/>
      <c r="AH43" s="39"/>
      <c r="AI43" s="202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4"/>
      <c r="AU43" s="40"/>
    </row>
    <row r="44" spans="1:47" x14ac:dyDescent="0.25">
      <c r="A44" s="15"/>
      <c r="B44" s="226"/>
      <c r="C44" s="227"/>
      <c r="D44" s="208"/>
      <c r="E44" s="209"/>
      <c r="F44" s="222"/>
      <c r="G44" s="223"/>
      <c r="H44" s="223"/>
      <c r="I44" s="223"/>
      <c r="J44" s="223"/>
      <c r="K44" s="223"/>
      <c r="L44" s="223"/>
      <c r="M44" s="223"/>
      <c r="N44" s="224"/>
      <c r="O44" s="106"/>
      <c r="P44" s="107"/>
      <c r="Q44" s="17"/>
      <c r="R44" s="15"/>
      <c r="S44" s="292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4"/>
      <c r="AG44" s="17"/>
      <c r="AH44" s="39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40"/>
    </row>
    <row r="45" spans="1:47" x14ac:dyDescent="0.25">
      <c r="A45" s="15"/>
      <c r="B45" s="276"/>
      <c r="C45" s="277"/>
      <c r="D45" s="210"/>
      <c r="E45" s="211"/>
      <c r="F45" s="241"/>
      <c r="G45" s="275"/>
      <c r="H45" s="275"/>
      <c r="I45" s="275"/>
      <c r="J45" s="275"/>
      <c r="K45" s="275"/>
      <c r="L45" s="275"/>
      <c r="M45" s="275"/>
      <c r="N45" s="242"/>
      <c r="O45" s="102"/>
      <c r="P45" s="108"/>
      <c r="Q45" s="17"/>
      <c r="R45" s="15"/>
      <c r="S45" s="292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4"/>
      <c r="AG45" s="17"/>
      <c r="AH45" s="39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40"/>
    </row>
    <row r="46" spans="1:47" ht="15.75" thickBot="1" x14ac:dyDescent="0.3">
      <c r="A46" s="15"/>
      <c r="B46" s="192"/>
      <c r="C46" s="193"/>
      <c r="D46" s="194"/>
      <c r="E46" s="195"/>
      <c r="F46" s="189"/>
      <c r="G46" s="190"/>
      <c r="H46" s="190"/>
      <c r="I46" s="190"/>
      <c r="J46" s="190"/>
      <c r="K46" s="190"/>
      <c r="L46" s="190"/>
      <c r="M46" s="190"/>
      <c r="N46" s="191"/>
      <c r="O46" s="104"/>
      <c r="P46" s="105"/>
      <c r="Q46" s="17"/>
      <c r="R46" s="15"/>
      <c r="S46" s="292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4"/>
      <c r="AG46" s="17"/>
      <c r="AH46" s="39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40"/>
    </row>
    <row r="47" spans="1:47" ht="15.75" thickBot="1" x14ac:dyDescent="0.3">
      <c r="A47" s="15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80" t="s">
        <v>24</v>
      </c>
      <c r="N47" s="181"/>
      <c r="O47" s="182"/>
      <c r="P47" s="7">
        <f>SUM(P44:P46)</f>
        <v>0</v>
      </c>
      <c r="Q47" s="17"/>
      <c r="R47" s="15"/>
      <c r="S47" s="292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4"/>
      <c r="AG47" s="17"/>
      <c r="AH47" s="39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40"/>
    </row>
    <row r="48" spans="1:47" ht="15.75" x14ac:dyDescent="0.25">
      <c r="A48" s="15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3"/>
      <c r="P48" s="14"/>
      <c r="Q48" s="17"/>
      <c r="R48" s="15"/>
      <c r="S48" s="292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4"/>
      <c r="AG48" s="17"/>
      <c r="AH48" s="284" t="s">
        <v>93</v>
      </c>
      <c r="AI48" s="250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0"/>
      <c r="AU48" s="285"/>
    </row>
    <row r="49" spans="1:47" ht="15.75" x14ac:dyDescent="0.25">
      <c r="A49" s="15"/>
      <c r="B49" s="65" t="s">
        <v>89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14"/>
      <c r="O49" s="14"/>
      <c r="P49" s="33"/>
      <c r="Q49" s="17"/>
      <c r="R49" s="15"/>
      <c r="S49" s="292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4"/>
      <c r="AG49" s="17"/>
      <c r="AH49" s="284" t="s">
        <v>94</v>
      </c>
      <c r="AI49" s="25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85"/>
    </row>
    <row r="50" spans="1:47" x14ac:dyDescent="0.25">
      <c r="A50" s="15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12"/>
      <c r="O50" s="13"/>
      <c r="P50" s="64"/>
      <c r="Q50" s="17"/>
      <c r="R50" s="15"/>
      <c r="S50" s="292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4"/>
      <c r="AG50" s="17"/>
      <c r="AH50" s="39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40"/>
    </row>
    <row r="51" spans="1:47" ht="12.95" customHeight="1" x14ac:dyDescent="0.25">
      <c r="A51" s="15"/>
      <c r="B51" s="62" t="s">
        <v>30</v>
      </c>
      <c r="C51" s="49"/>
      <c r="D51" s="49"/>
      <c r="E51" s="62" t="s">
        <v>31</v>
      </c>
      <c r="F51" s="84"/>
      <c r="G51" s="81" t="s">
        <v>32</v>
      </c>
      <c r="H51" s="84"/>
      <c r="I51" s="81" t="s">
        <v>35</v>
      </c>
      <c r="J51" s="83"/>
      <c r="K51" s="83"/>
      <c r="L51" s="83"/>
      <c r="M51" s="49"/>
      <c r="N51" s="49"/>
      <c r="O51" s="49"/>
      <c r="P51" s="82"/>
      <c r="Q51" s="17"/>
      <c r="R51" s="15"/>
      <c r="S51" s="292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  <c r="AD51" s="293"/>
      <c r="AE51" s="293"/>
      <c r="AF51" s="294"/>
      <c r="AG51" s="17"/>
      <c r="AH51" s="286" t="s">
        <v>38</v>
      </c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8"/>
    </row>
    <row r="52" spans="1:47" ht="15.75" x14ac:dyDescent="0.25">
      <c r="A52" s="15"/>
      <c r="B52" s="264" t="s">
        <v>33</v>
      </c>
      <c r="C52" s="265"/>
      <c r="D52" s="265"/>
      <c r="E52" s="278"/>
      <c r="F52" s="279"/>
      <c r="G52" s="278"/>
      <c r="H52" s="301"/>
      <c r="I52" s="278"/>
      <c r="J52" s="279"/>
      <c r="K52" s="279"/>
      <c r="L52" s="279"/>
      <c r="M52" s="279"/>
      <c r="N52" s="279"/>
      <c r="O52" s="279"/>
      <c r="P52" s="301"/>
      <c r="Q52" s="17"/>
      <c r="R52" s="15"/>
      <c r="S52" s="292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4"/>
      <c r="AG52" s="17"/>
      <c r="AH52" s="284" t="s">
        <v>39</v>
      </c>
      <c r="AI52" s="250"/>
      <c r="AJ52" s="250"/>
      <c r="AK52" s="250"/>
      <c r="AL52" s="250"/>
      <c r="AM52" s="250"/>
      <c r="AN52" s="250"/>
      <c r="AO52" s="250"/>
      <c r="AP52" s="250"/>
      <c r="AQ52" s="250"/>
      <c r="AR52" s="250"/>
      <c r="AS52" s="250"/>
      <c r="AT52" s="250"/>
      <c r="AU52" s="285"/>
    </row>
    <row r="53" spans="1:47" x14ac:dyDescent="0.25">
      <c r="A53" s="15"/>
      <c r="B53" s="183" t="s">
        <v>34</v>
      </c>
      <c r="C53" s="184"/>
      <c r="D53" s="184"/>
      <c r="E53" s="256"/>
      <c r="F53" s="280"/>
      <c r="G53" s="256"/>
      <c r="H53" s="257"/>
      <c r="I53" s="256"/>
      <c r="J53" s="280"/>
      <c r="K53" s="280"/>
      <c r="L53" s="280"/>
      <c r="M53" s="280"/>
      <c r="N53" s="280"/>
      <c r="O53" s="280"/>
      <c r="P53" s="257"/>
      <c r="Q53" s="17"/>
      <c r="R53" s="15"/>
      <c r="S53" s="292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4"/>
      <c r="AG53" s="17"/>
      <c r="AH53" s="39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40"/>
    </row>
    <row r="54" spans="1:47" x14ac:dyDescent="0.25">
      <c r="A54" s="15"/>
      <c r="B54" s="183" t="s">
        <v>5</v>
      </c>
      <c r="C54" s="184"/>
      <c r="D54" s="184"/>
      <c r="E54" s="256"/>
      <c r="F54" s="280"/>
      <c r="G54" s="256"/>
      <c r="H54" s="257"/>
      <c r="I54" s="256"/>
      <c r="J54" s="280"/>
      <c r="K54" s="280"/>
      <c r="L54" s="280"/>
      <c r="M54" s="280"/>
      <c r="N54" s="280"/>
      <c r="O54" s="280"/>
      <c r="P54" s="257"/>
      <c r="Q54" s="17"/>
      <c r="R54" s="15"/>
      <c r="S54" s="292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4"/>
      <c r="AG54" s="17"/>
      <c r="AH54" s="39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40"/>
    </row>
    <row r="55" spans="1:47" x14ac:dyDescent="0.25">
      <c r="A55" s="15"/>
      <c r="B55" s="183" t="s">
        <v>80</v>
      </c>
      <c r="C55" s="184"/>
      <c r="D55" s="184"/>
      <c r="E55" s="256"/>
      <c r="F55" s="280"/>
      <c r="G55" s="256"/>
      <c r="H55" s="257"/>
      <c r="I55" s="256"/>
      <c r="J55" s="280"/>
      <c r="K55" s="280"/>
      <c r="L55" s="280"/>
      <c r="M55" s="280"/>
      <c r="N55" s="280"/>
      <c r="O55" s="280"/>
      <c r="P55" s="257"/>
      <c r="Q55" s="17"/>
      <c r="R55" s="15"/>
      <c r="S55" s="292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4"/>
      <c r="AG55" s="17"/>
      <c r="AH55" s="39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40"/>
    </row>
    <row r="56" spans="1:47" x14ac:dyDescent="0.25">
      <c r="A56" s="15"/>
      <c r="B56" s="183" t="s">
        <v>49</v>
      </c>
      <c r="C56" s="184"/>
      <c r="D56" s="184"/>
      <c r="E56" s="256"/>
      <c r="F56" s="280"/>
      <c r="G56" s="256"/>
      <c r="H56" s="257"/>
      <c r="I56" s="256"/>
      <c r="J56" s="280"/>
      <c r="K56" s="280"/>
      <c r="L56" s="280"/>
      <c r="M56" s="280"/>
      <c r="N56" s="280"/>
      <c r="O56" s="280"/>
      <c r="P56" s="257"/>
      <c r="Q56" s="17"/>
      <c r="R56" s="15"/>
      <c r="S56" s="292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4"/>
      <c r="AG56" s="17"/>
      <c r="AH56" s="39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40"/>
    </row>
    <row r="57" spans="1:47" ht="15" customHeight="1" x14ac:dyDescent="0.25">
      <c r="A57" s="15"/>
      <c r="B57" s="183" t="s">
        <v>7</v>
      </c>
      <c r="C57" s="184"/>
      <c r="D57" s="184"/>
      <c r="E57" s="256"/>
      <c r="F57" s="280"/>
      <c r="G57" s="256"/>
      <c r="H57" s="257"/>
      <c r="I57" s="256"/>
      <c r="J57" s="280"/>
      <c r="K57" s="280"/>
      <c r="L57" s="280"/>
      <c r="M57" s="280"/>
      <c r="N57" s="280"/>
      <c r="O57" s="280"/>
      <c r="P57" s="257"/>
      <c r="Q57" s="17"/>
      <c r="R57" s="15"/>
      <c r="S57" s="292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4"/>
      <c r="AG57" s="17"/>
      <c r="AH57" s="281" t="s">
        <v>95</v>
      </c>
      <c r="AI57" s="282"/>
      <c r="AJ57" s="282"/>
      <c r="AK57" s="282"/>
      <c r="AL57" s="282"/>
      <c r="AM57" s="282"/>
      <c r="AN57" s="282"/>
      <c r="AO57" s="282"/>
      <c r="AP57" s="282"/>
      <c r="AQ57" s="282"/>
      <c r="AR57" s="282"/>
      <c r="AS57" s="282"/>
      <c r="AT57" s="282"/>
      <c r="AU57" s="283"/>
    </row>
    <row r="58" spans="1:47" x14ac:dyDescent="0.25">
      <c r="A58" s="15"/>
      <c r="B58" s="183" t="s">
        <v>37</v>
      </c>
      <c r="C58" s="184"/>
      <c r="D58" s="184"/>
      <c r="E58" s="256"/>
      <c r="F58" s="280"/>
      <c r="G58" s="256"/>
      <c r="H58" s="257"/>
      <c r="I58" s="256"/>
      <c r="J58" s="280"/>
      <c r="K58" s="280"/>
      <c r="L58" s="280"/>
      <c r="M58" s="280"/>
      <c r="N58" s="280"/>
      <c r="O58" s="280"/>
      <c r="P58" s="257"/>
      <c r="Q58" s="17"/>
      <c r="R58" s="15"/>
      <c r="S58" s="292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4"/>
      <c r="AG58" s="17"/>
      <c r="AH58" s="39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40"/>
    </row>
    <row r="59" spans="1:47" x14ac:dyDescent="0.25">
      <c r="A59" s="15"/>
      <c r="B59" s="176" t="s">
        <v>77</v>
      </c>
      <c r="C59" s="177"/>
      <c r="D59" s="177"/>
      <c r="E59" s="256"/>
      <c r="F59" s="280"/>
      <c r="G59" s="256"/>
      <c r="H59" s="257"/>
      <c r="I59" s="256"/>
      <c r="J59" s="280"/>
      <c r="K59" s="280"/>
      <c r="L59" s="280"/>
      <c r="M59" s="280"/>
      <c r="N59" s="280"/>
      <c r="O59" s="280"/>
      <c r="P59" s="257"/>
      <c r="Q59" s="17"/>
      <c r="R59" s="15"/>
      <c r="S59" s="292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4"/>
      <c r="AG59" s="17"/>
      <c r="AH59" s="39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40"/>
    </row>
    <row r="60" spans="1:47" x14ac:dyDescent="0.25">
      <c r="A60" s="15"/>
      <c r="B60" s="183" t="s">
        <v>85</v>
      </c>
      <c r="C60" s="184"/>
      <c r="D60" s="184"/>
      <c r="E60" s="256"/>
      <c r="F60" s="280"/>
      <c r="G60" s="256"/>
      <c r="H60" s="257"/>
      <c r="I60" s="256"/>
      <c r="J60" s="280"/>
      <c r="K60" s="280"/>
      <c r="L60" s="280"/>
      <c r="M60" s="280"/>
      <c r="N60" s="280"/>
      <c r="O60" s="280"/>
      <c r="P60" s="257"/>
      <c r="Q60" s="17"/>
      <c r="R60" s="15"/>
      <c r="S60" s="292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4"/>
      <c r="AG60" s="17"/>
      <c r="AH60" s="39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40"/>
    </row>
    <row r="61" spans="1:47" x14ac:dyDescent="0.25">
      <c r="A61" s="15"/>
      <c r="B61" s="298" t="s">
        <v>87</v>
      </c>
      <c r="C61" s="299"/>
      <c r="D61" s="300"/>
      <c r="E61" s="99"/>
      <c r="F61" s="101"/>
      <c r="G61" s="99"/>
      <c r="H61" s="100"/>
      <c r="I61" s="99"/>
      <c r="J61" s="101"/>
      <c r="K61" s="101"/>
      <c r="L61" s="101"/>
      <c r="M61" s="101"/>
      <c r="N61" s="101"/>
      <c r="O61" s="101"/>
      <c r="P61" s="100"/>
      <c r="Q61" s="17"/>
      <c r="R61" s="15"/>
      <c r="S61" s="292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4"/>
      <c r="AG61" s="17"/>
      <c r="AH61" s="39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40"/>
    </row>
    <row r="62" spans="1:47" x14ac:dyDescent="0.25">
      <c r="A62" s="15"/>
      <c r="B62" s="110"/>
      <c r="C62" s="111"/>
      <c r="D62" s="112"/>
      <c r="E62" s="99"/>
      <c r="F62" s="101"/>
      <c r="G62" s="99"/>
      <c r="H62" s="100"/>
      <c r="I62" s="99"/>
      <c r="J62" s="101"/>
      <c r="K62" s="101"/>
      <c r="L62" s="101"/>
      <c r="M62" s="101"/>
      <c r="N62" s="101"/>
      <c r="O62" s="101"/>
      <c r="P62" s="100"/>
      <c r="Q62" s="17"/>
      <c r="R62" s="15"/>
      <c r="S62" s="292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4"/>
      <c r="AG62" s="17"/>
      <c r="AH62" s="39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40"/>
    </row>
    <row r="63" spans="1:47" x14ac:dyDescent="0.25">
      <c r="A63" s="15"/>
      <c r="B63" s="256"/>
      <c r="C63" s="280"/>
      <c r="D63" s="257"/>
      <c r="E63" s="99"/>
      <c r="F63" s="101"/>
      <c r="G63" s="99"/>
      <c r="H63" s="100"/>
      <c r="I63" s="99"/>
      <c r="J63" s="101"/>
      <c r="K63" s="101"/>
      <c r="L63" s="101"/>
      <c r="M63" s="101"/>
      <c r="N63" s="101"/>
      <c r="O63" s="101"/>
      <c r="P63" s="100"/>
      <c r="Q63" s="17"/>
      <c r="R63" s="15"/>
      <c r="S63" s="292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4"/>
      <c r="AG63" s="17"/>
      <c r="AH63" s="39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40"/>
    </row>
    <row r="64" spans="1:47" x14ac:dyDescent="0.25">
      <c r="A64" s="15"/>
      <c r="B64" s="256"/>
      <c r="C64" s="280"/>
      <c r="D64" s="257"/>
      <c r="E64" s="99"/>
      <c r="F64" s="101"/>
      <c r="G64" s="99"/>
      <c r="H64" s="100"/>
      <c r="I64" s="99"/>
      <c r="J64" s="101"/>
      <c r="K64" s="101"/>
      <c r="L64" s="101"/>
      <c r="M64" s="101"/>
      <c r="N64" s="101"/>
      <c r="O64" s="101"/>
      <c r="P64" s="100"/>
      <c r="Q64" s="17"/>
      <c r="R64" s="15"/>
      <c r="S64" s="295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7"/>
      <c r="AG64" s="17"/>
      <c r="AH64" s="39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40"/>
    </row>
    <row r="65" spans="1:47" ht="16.5" thickBot="1" x14ac:dyDescent="0.3">
      <c r="A65" s="43"/>
      <c r="B65" s="68" t="s">
        <v>28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66"/>
      <c r="P65" s="63"/>
      <c r="Q65" s="45"/>
      <c r="R65" s="43"/>
      <c r="S65" s="113" t="s">
        <v>28</v>
      </c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5"/>
      <c r="AH65" s="43"/>
      <c r="AI65" s="113" t="s">
        <v>28</v>
      </c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5"/>
    </row>
  </sheetData>
  <protectedRanges>
    <protectedRange sqref="B11:E11 S13:V13" name="Range19"/>
    <protectedRange sqref="B9:D9 S11:U11" name="Range16"/>
    <protectedRange sqref="G5:O5 X7:AE7 G3:O3" name="Range14"/>
    <protectedRange sqref="X5:AE5" name="Range12"/>
    <protectedRange sqref="C44:P44 C45:P46 T60:AF64" name="Range9"/>
    <protectedRange sqref="J18:K19 AA19:AB20" name="Range1"/>
    <protectedRange sqref="F22:M24 W23:AC25" name="Range2"/>
    <protectedRange sqref="W27:AC30 F26:M28" name="Range3"/>
    <protectedRange sqref="O22:O24 AE23:AE25" name="Range4"/>
    <protectedRange sqref="AE27:AE30 O26:O28" name="Range5"/>
    <protectedRange sqref="O31:O33 AE40:AE41 AE33:AE36" name="Range6"/>
    <protectedRange sqref="AE45:AE51 AE42:AE44" name="Range7"/>
    <protectedRange sqref="AE53:AE58 O36:O39" name="Range8"/>
    <protectedRange sqref="S5:V5" name="Range10"/>
    <protectedRange sqref="S5:V5" name="Range11"/>
    <protectedRange sqref="B5 S7:V7 D5:E5 B3 D3:E3" name="Range13"/>
    <protectedRange sqref="B7:O7 S9:AE9" name="Range15"/>
    <protectedRange sqref="F9:J9 W11:AA11" name="Range17"/>
    <protectedRange sqref="L9:O9 AC11:AE11" name="Range18"/>
    <protectedRange sqref="G11:O11 X13:AE13" name="Range20"/>
  </protectedRanges>
  <customSheetViews>
    <customSheetView guid="{40FAB1A8-F175-4AEF-B05F-437D4A9472BA}" fitToPage="1" topLeftCell="A32">
      <selection sqref="A1:Q69"/>
      <pageMargins left="0.5" right="0" top="0.25" bottom="0.25" header="0.3" footer="0.3"/>
      <pageSetup scale="73" orientation="portrait" r:id="rId1"/>
    </customSheetView>
  </customSheetViews>
  <mergeCells count="144">
    <mergeCell ref="B61:D61"/>
    <mergeCell ref="B63:D63"/>
    <mergeCell ref="B64:D64"/>
    <mergeCell ref="G60:H60"/>
    <mergeCell ref="I52:P52"/>
    <mergeCell ref="I53:P53"/>
    <mergeCell ref="I54:P54"/>
    <mergeCell ref="I55:P55"/>
    <mergeCell ref="I56:P56"/>
    <mergeCell ref="I57:P57"/>
    <mergeCell ref="I58:P58"/>
    <mergeCell ref="I59:P59"/>
    <mergeCell ref="I60:P60"/>
    <mergeCell ref="G52:H52"/>
    <mergeCell ref="G53:H53"/>
    <mergeCell ref="G54:H54"/>
    <mergeCell ref="G55:H55"/>
    <mergeCell ref="B54:D54"/>
    <mergeCell ref="B56:D56"/>
    <mergeCell ref="B55:D55"/>
    <mergeCell ref="B57:D57"/>
    <mergeCell ref="G56:H56"/>
    <mergeCell ref="G57:H57"/>
    <mergeCell ref="B58:D58"/>
    <mergeCell ref="AP3:AT3"/>
    <mergeCell ref="AI3:AN3"/>
    <mergeCell ref="AI16:AT16"/>
    <mergeCell ref="AH57:AU57"/>
    <mergeCell ref="AH48:AU48"/>
    <mergeCell ref="AH49:AU49"/>
    <mergeCell ref="AH51:AU51"/>
    <mergeCell ref="AH52:AU52"/>
    <mergeCell ref="S5:AF64"/>
    <mergeCell ref="AI36:AT43"/>
    <mergeCell ref="AI30:AT32"/>
    <mergeCell ref="AI26:AT26"/>
    <mergeCell ref="AI23:AT23"/>
    <mergeCell ref="B60:D60"/>
    <mergeCell ref="B59:D59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G58:H58"/>
    <mergeCell ref="G59:H59"/>
    <mergeCell ref="B22:C22"/>
    <mergeCell ref="D22:E22"/>
    <mergeCell ref="D30:E30"/>
    <mergeCell ref="F30:N30"/>
    <mergeCell ref="B24:C24"/>
    <mergeCell ref="D24:E24"/>
    <mergeCell ref="B25:C25"/>
    <mergeCell ref="B52:D52"/>
    <mergeCell ref="B53:D53"/>
    <mergeCell ref="B34:C34"/>
    <mergeCell ref="B35:C35"/>
    <mergeCell ref="D34:E34"/>
    <mergeCell ref="D35:E35"/>
    <mergeCell ref="F35:N35"/>
    <mergeCell ref="F45:N45"/>
    <mergeCell ref="D45:E45"/>
    <mergeCell ref="B45:C45"/>
    <mergeCell ref="D26:E26"/>
    <mergeCell ref="B27:C27"/>
    <mergeCell ref="D27:E27"/>
    <mergeCell ref="B28:C28"/>
    <mergeCell ref="D28:E28"/>
    <mergeCell ref="B33:C33"/>
    <mergeCell ref="B36:C36"/>
    <mergeCell ref="B37:C37"/>
    <mergeCell ref="D25:E25"/>
    <mergeCell ref="B29:P29"/>
    <mergeCell ref="D31:E31"/>
    <mergeCell ref="S1:AF1"/>
    <mergeCell ref="S2:AF3"/>
    <mergeCell ref="B1:P1"/>
    <mergeCell ref="B14:C14"/>
    <mergeCell ref="D14:E14"/>
    <mergeCell ref="F14:O14"/>
    <mergeCell ref="G11:O11"/>
    <mergeCell ref="B11:E11"/>
    <mergeCell ref="B3:E3"/>
    <mergeCell ref="G3:O3"/>
    <mergeCell ref="B9:E9"/>
    <mergeCell ref="G9:O9"/>
    <mergeCell ref="B7:E7"/>
    <mergeCell ref="G7:O7"/>
    <mergeCell ref="B26:C26"/>
    <mergeCell ref="F31:N31"/>
    <mergeCell ref="S4:AF4"/>
    <mergeCell ref="G5:O5"/>
    <mergeCell ref="B5:E5"/>
    <mergeCell ref="B15:C15"/>
    <mergeCell ref="D15:E15"/>
    <mergeCell ref="F15:O15"/>
    <mergeCell ref="B30:C30"/>
    <mergeCell ref="B31:C31"/>
    <mergeCell ref="B23:C23"/>
    <mergeCell ref="D23:E23"/>
    <mergeCell ref="B16:C16"/>
    <mergeCell ref="D16:E16"/>
    <mergeCell ref="B17:C17"/>
    <mergeCell ref="D18:E18"/>
    <mergeCell ref="B21:C21"/>
    <mergeCell ref="D21:E21"/>
    <mergeCell ref="D17:E17"/>
    <mergeCell ref="F43:N43"/>
    <mergeCell ref="B44:C44"/>
    <mergeCell ref="B41:P41"/>
    <mergeCell ref="F34:N34"/>
    <mergeCell ref="D39:E39"/>
    <mergeCell ref="F39:N39"/>
    <mergeCell ref="B39:C39"/>
    <mergeCell ref="B43:C43"/>
    <mergeCell ref="D43:E43"/>
    <mergeCell ref="M47:O47"/>
    <mergeCell ref="AI19:AT19"/>
    <mergeCell ref="B13:E13"/>
    <mergeCell ref="G13:O13"/>
    <mergeCell ref="F46:N46"/>
    <mergeCell ref="B46:C46"/>
    <mergeCell ref="D46:E46"/>
    <mergeCell ref="AI6:AT13"/>
    <mergeCell ref="M40:O40"/>
    <mergeCell ref="D44:E44"/>
    <mergeCell ref="D36:E36"/>
    <mergeCell ref="F36:N36"/>
    <mergeCell ref="D37:E37"/>
    <mergeCell ref="F37:N37"/>
    <mergeCell ref="D38:E38"/>
    <mergeCell ref="F38:N38"/>
    <mergeCell ref="B18:C18"/>
    <mergeCell ref="D32:E32"/>
    <mergeCell ref="F32:N32"/>
    <mergeCell ref="D33:E33"/>
    <mergeCell ref="F33:N33"/>
    <mergeCell ref="B32:C32"/>
    <mergeCell ref="B38:C38"/>
    <mergeCell ref="F44:N44"/>
  </mergeCells>
  <phoneticPr fontId="10" type="noConversion"/>
  <hyperlinks>
    <hyperlink ref="AH51" r:id="rId2" xr:uid="{F7E49173-9F50-46E3-A297-CE0ADBA61A92}"/>
  </hyperlinks>
  <pageMargins left="0.6" right="0.6" top="1" bottom="0.75" header="0.3" footer="0.3"/>
  <pageSetup scale="69" orientation="portrait" r:id="rId3"/>
  <headerFooter>
    <oddHeader>&amp;C&amp;"-,Bold"&amp;28Community Outreach Grant Application
EMS/Fire Agencies Only</oddHeader>
    <oddFooter>&amp;C&amp;12Page &amp;P of &amp;N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Sheet</vt:lpstr>
      <vt:lpstr>Grant Application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N. Metelski</dc:creator>
  <cp:lastModifiedBy>Ashley N. Metelski</cp:lastModifiedBy>
  <cp:lastPrinted>2024-03-11T19:43:38Z</cp:lastPrinted>
  <dcterms:created xsi:type="dcterms:W3CDTF">2023-03-27T20:07:59Z</dcterms:created>
  <dcterms:modified xsi:type="dcterms:W3CDTF">2026-04-30T19:23:53Z</dcterms:modified>
</cp:coreProperties>
</file>