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nsk1\Desktop\"/>
    </mc:Choice>
  </mc:AlternateContent>
  <xr:revisionPtr revIDLastSave="0" documentId="13_ncr:1_{25210558-1EDC-49B3-90FF-53C9E061E6DE}" xr6:coauthVersionLast="47" xr6:coauthVersionMax="47" xr10:uidLastSave="{00000000-0000-0000-0000-000000000000}"/>
  <bookViews>
    <workbookView xWindow="28680" yWindow="-45" windowWidth="29040" windowHeight="15720" tabRatio="689" xr2:uid="{00000000-000D-0000-FFFF-FFFF00000000}"/>
  </bookViews>
  <sheets>
    <sheet name="2024_08_Major_Projects" sheetId="2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2" l="1"/>
  <c r="B29" i="22"/>
  <c r="B4" i="22"/>
  <c r="B56" i="22"/>
  <c r="B34" i="22"/>
  <c r="B12" i="22" l="1"/>
  <c r="B44" i="22"/>
</calcChain>
</file>

<file path=xl/sharedStrings.xml><?xml version="1.0" encoding="utf-8"?>
<sst xmlns="http://schemas.openxmlformats.org/spreadsheetml/2006/main" count="250" uniqueCount="89">
  <si>
    <t>FY 24</t>
  </si>
  <si>
    <t>FY 25</t>
  </si>
  <si>
    <t>FY 26</t>
  </si>
  <si>
    <t>FY 27</t>
  </si>
  <si>
    <t>FY 28</t>
  </si>
  <si>
    <t>FY 29</t>
  </si>
  <si>
    <t>2025-2029 STIP Large Project Look Ahead</t>
  </si>
  <si>
    <t>$</t>
  </si>
  <si>
    <t>Improve I-70 ST0020 Package 2 East</t>
  </si>
  <si>
    <t>SE US 67 Butler Co. J9P3764/J9P3751/ST0062B (FY 25)</t>
  </si>
  <si>
    <t>MO 366 Corridor 6S3582 (FY25)</t>
  </si>
  <si>
    <t xml:space="preserve">SW US 60 RR Webster 7P3425C (FY 25) </t>
  </si>
  <si>
    <t>I-35 Corridor NW0133 (FY25)</t>
  </si>
  <si>
    <t>MO 21 Corridor 6S3283 (FY25)</t>
  </si>
  <si>
    <t>US-63 + MO-AC Interchange 5P3433 (FY25)</t>
  </si>
  <si>
    <t>Daniel Boone Bridge Rehab 6I3538 (FY25)</t>
  </si>
  <si>
    <t>MO-1 Corridor 8I3044C (FY25)</t>
  </si>
  <si>
    <t>I-44 Corridor SU0076;8I3044C, SU0114, 8I3225, 8S3238, ST0088B (FY 25)</t>
  </si>
  <si>
    <t>SW Bridge Bundle 7P3485 (FY 25)</t>
  </si>
  <si>
    <t>MO-231 Corridor 6S3632 (FY25)</t>
  </si>
  <si>
    <t>MO-13 Corridor 4P2333 and 3P3019 (FY25)</t>
  </si>
  <si>
    <t xml:space="preserve">RT MM Corridor 8S0836D (FY25) </t>
  </si>
  <si>
    <t>US50-RT291 Oldham Parkway 4P3196 (FY25)</t>
  </si>
  <si>
    <t>Improve I-70 ST0019  Package 3 West (FY 25)</t>
  </si>
  <si>
    <t>Route 30 Project 6S3435 (FY25)</t>
  </si>
  <si>
    <t>Improve I-70 ST0017 Package 4A Rocheport to Columbia (FY 26)</t>
  </si>
  <si>
    <t>I-29 Corridor KU0017 (FY26)</t>
  </si>
  <si>
    <t>Joachim Creek Bridge 6S3289 and K0294(FY26)</t>
  </si>
  <si>
    <t>SL MO 370 Discovery Bridge Rehab 6P3554 (FY26)</t>
  </si>
  <si>
    <t>MO-47 Corridor NE0003 (FY26)</t>
  </si>
  <si>
    <t>US 169 Bridge over BNSF Rail KU0099 (FY26)</t>
  </si>
  <si>
    <t>KC Mo 291 Liberty Bend Bridge Replace/Rehab 4P3471 (FY 26)</t>
  </si>
  <si>
    <t xml:space="preserve">SE US 67 Butler Co. ST0062 (FY 26) </t>
  </si>
  <si>
    <t>Improve I-70 ST0018B 4C High Hill Realignment (FY 26)</t>
  </si>
  <si>
    <t>Improve I-70 4B ST0017B Booneville to Rocheport DBB (FY 26)</t>
  </si>
  <si>
    <t>I-270 North Gap SL0021 (FY 26)</t>
  </si>
  <si>
    <t>I-44 Phelps/Laclede Co.  ST0121, ST0122, ST0123, ST0118, ST0119  (FY 27)</t>
  </si>
  <si>
    <t>I-44 St. Louis Rt. 141 to 109 and 100 to 30 ST0117  and ST0115  (FY 27)</t>
  </si>
  <si>
    <t>Improve I-70 4D ST0018 Kingdom City to Warrenton (FY 27)</t>
  </si>
  <si>
    <t>Improve I-70 4E ST0016 Odessa to Booneville (FY 27)</t>
  </si>
  <si>
    <t>US 63 Westphalia Corridor CD0108 (FY27)</t>
  </si>
  <si>
    <t>I-44 Six Flags to ElmAv SL0054 (FY27)</t>
  </si>
  <si>
    <t>I-270 over Bellefontaine Improvement SL0021 (FY27)</t>
  </si>
  <si>
    <t>Lincoln County US 61 Corridor NE0004 (FY27)</t>
  </si>
  <si>
    <t>I-64 over Vandaventer Br. Replacement J6I3502 (J6I3574)</t>
  </si>
  <si>
    <t>Blue River Bridge Rehab 4S3490 (FY27)</t>
  </si>
  <si>
    <t>SL Bridge Bundle 6S3443, SL0052, SL0054 (I44 &amp;I55) (FY 27)</t>
  </si>
  <si>
    <t>US 61 64/Lincoln SL0083 (FY 27)</t>
  </si>
  <si>
    <t>US 61 Rt B&amp;E Intersection NE0144 (FY28)</t>
  </si>
  <si>
    <r>
      <t xml:space="preserve">I-35 Clinton Co. </t>
    </r>
    <r>
      <rPr>
        <i/>
        <sz val="11"/>
        <rFont val="Calibri"/>
        <family val="2"/>
        <scheme val="minor"/>
      </rPr>
      <t>Resurfacing I-29, I-35, 169</t>
    </r>
    <r>
      <rPr>
        <sz val="11"/>
        <rFont val="Calibri"/>
        <family val="2"/>
        <scheme val="minor"/>
      </rPr>
      <t xml:space="preserve"> ST0094 (FY 28)</t>
    </r>
  </si>
  <si>
    <t>KC IS 29 Bridge 4I3458 (FY 28)</t>
  </si>
  <si>
    <t>MO 47 Franklin SL0082 (FY 28)</t>
  </si>
  <si>
    <t>Railroad Overpass 32nd St. in Joplin 7S3059 (FY28)</t>
  </si>
  <si>
    <t xml:space="preserve">KC IS 49 AddLane 155th to 58 KU0028 and ST0091 (FY28) </t>
  </si>
  <si>
    <t xml:space="preserve">US-60 Seymour Corridor SR0112 (FY 28) </t>
  </si>
  <si>
    <t>US 65 Benton Co. Passing Lanes ST0093 (and SR0089 FY29)</t>
  </si>
  <si>
    <t>MO 180 and I-70 Interchange 6S3311 (FY29)</t>
  </si>
  <si>
    <t>I-70 over Rte. 40 KU0114 (FY 29)</t>
  </si>
  <si>
    <t>I-70 MO River to 67 SL0058 (FY 29)</t>
  </si>
  <si>
    <t xml:space="preserve">US 60 Seymour Corridor SR0112 (FY29) </t>
  </si>
  <si>
    <t>Heart of America Bridge Rehab KU0270 (FY29)</t>
  </si>
  <si>
    <t>Capital Improvements MO 60&amp;65 8P0683G (FY29)</t>
  </si>
  <si>
    <t xml:space="preserve">NW I-229 Project NW0134 </t>
  </si>
  <si>
    <t>TBD</t>
  </si>
  <si>
    <t>MO370 : Pave Elm to 270 6P3649 (FY29)</t>
  </si>
  <si>
    <t>Color Keys</t>
  </si>
  <si>
    <t>Advertise</t>
  </si>
  <si>
    <t>RFQ/SOQ</t>
  </si>
  <si>
    <t>One on One meetings</t>
  </si>
  <si>
    <t>Award/Commission Meeting</t>
  </si>
  <si>
    <t>Contracts Underway</t>
  </si>
  <si>
    <t>Corridor</t>
  </si>
  <si>
    <t>Interchange</t>
  </si>
  <si>
    <t>Bridge</t>
  </si>
  <si>
    <t>Bridge Bundle</t>
  </si>
  <si>
    <t>Improve I-70</t>
  </si>
  <si>
    <t>Forward I-44</t>
  </si>
  <si>
    <t>FY 26 Start</t>
  </si>
  <si>
    <t>FY 27 Start</t>
  </si>
  <si>
    <t>FY 28 Start</t>
  </si>
  <si>
    <t>FY 29 Start</t>
  </si>
  <si>
    <t>I-44 Corridor ST0088 and ST0089 (ST0120 and ST0116) (and SU0013, SU0297, SU0169, SU0066, SU0079, SR0015, SR0102) (SU0146 and 7I3010) (FY 26)</t>
  </si>
  <si>
    <t>Project Type Key</t>
  </si>
  <si>
    <t>Technical Meetings</t>
  </si>
  <si>
    <t>Potential Advertise</t>
  </si>
  <si>
    <t>Potential RFQ/SOQ</t>
  </si>
  <si>
    <t>Potential Technical Meetings</t>
  </si>
  <si>
    <t>Potential Award</t>
  </si>
  <si>
    <t>Potential Award/Commission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</si>
</sst>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164" fontId="2" fillId="0" borderId="0" xfId="0" applyNumberFormat="1" applyFont="1" applyAlignment="1">
      <alignment horizontal="center" vertical="center" textRotation="90"/>
    </xf>
    <xf numFmtId="0" fontId="0" fillId="5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1" fontId="0" fillId="5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" fontId="0" fillId="4" borderId="0" xfId="0" applyNumberFormat="1" applyFill="1" applyAlignment="1">
      <alignment vertical="center"/>
    </xf>
    <xf numFmtId="0" fontId="1" fillId="0" borderId="0" xfId="0" applyFont="1" applyAlignment="1">
      <alignment vertical="center" wrapText="1"/>
    </xf>
    <xf numFmtId="0" fontId="0" fillId="6" borderId="0" xfId="0" applyFont="1" applyFill="1" applyAlignment="1">
      <alignment vertical="center" wrapText="1"/>
    </xf>
    <xf numFmtId="164" fontId="2" fillId="0" borderId="1" xfId="0" applyNumberFormat="1" applyFont="1" applyBorder="1" applyAlignment="1">
      <alignment horizontal="center" vertical="center" textRotation="90"/>
    </xf>
    <xf numFmtId="0" fontId="0" fillId="0" borderId="2" xfId="0" applyBorder="1" applyAlignment="1">
      <alignment vertical="center"/>
    </xf>
    <xf numFmtId="164" fontId="2" fillId="0" borderId="2" xfId="0" applyNumberFormat="1" applyFont="1" applyBorder="1" applyAlignment="1">
      <alignment horizontal="center" vertical="center" textRotation="90"/>
    </xf>
    <xf numFmtId="0" fontId="0" fillId="3" borderId="0" xfId="0" applyFill="1" applyBorder="1" applyAlignment="1">
      <alignment vertical="center"/>
    </xf>
    <xf numFmtId="17" fontId="0" fillId="4" borderId="0" xfId="0" applyNumberForma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6" borderId="3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" fontId="0" fillId="0" borderId="0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9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textRotation="90"/>
    </xf>
    <xf numFmtId="0" fontId="0" fillId="5" borderId="1" xfId="0" applyFill="1" applyBorder="1" applyAlignment="1">
      <alignment vertical="center"/>
    </xf>
    <xf numFmtId="164" fontId="2" fillId="10" borderId="0" xfId="0" applyNumberFormat="1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4" borderId="0" xfId="0" applyFill="1" applyBorder="1" applyAlignment="1">
      <alignment vertical="center"/>
    </xf>
    <xf numFmtId="0" fontId="0" fillId="14" borderId="0" xfId="0" applyFill="1" applyAlignment="1">
      <alignment vertical="center"/>
    </xf>
    <xf numFmtId="0" fontId="0" fillId="14" borderId="2" xfId="0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17" fontId="0" fillId="14" borderId="0" xfId="0" applyNumberFormat="1" applyFill="1" applyAlignment="1">
      <alignment vertical="center"/>
    </xf>
    <xf numFmtId="164" fontId="2" fillId="14" borderId="0" xfId="0" applyNumberFormat="1" applyFont="1" applyFill="1" applyBorder="1" applyAlignment="1">
      <alignment horizontal="center" vertical="center" textRotation="90"/>
    </xf>
    <xf numFmtId="0" fontId="4" fillId="14" borderId="0" xfId="0" applyFont="1" applyFill="1" applyBorder="1" applyAlignment="1">
      <alignment vertical="center"/>
    </xf>
    <xf numFmtId="0" fontId="4" fillId="14" borderId="0" xfId="0" applyFont="1" applyFill="1" applyAlignment="1">
      <alignment vertical="center"/>
    </xf>
    <xf numFmtId="0" fontId="4" fillId="14" borderId="2" xfId="0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17" fontId="4" fillId="14" borderId="0" xfId="0" applyNumberFormat="1" applyFont="1" applyFill="1" applyAlignment="1">
      <alignment vertical="center"/>
    </xf>
    <xf numFmtId="164" fontId="5" fillId="14" borderId="0" xfId="0" applyNumberFormat="1" applyFont="1" applyFill="1" applyBorder="1" applyAlignment="1">
      <alignment horizontal="center" vertical="center" textRotation="90"/>
    </xf>
    <xf numFmtId="1" fontId="4" fillId="14" borderId="3" xfId="0" applyNumberFormat="1" applyFont="1" applyFill="1" applyBorder="1" applyAlignment="1">
      <alignment vertical="center"/>
    </xf>
    <xf numFmtId="17" fontId="0" fillId="0" borderId="0" xfId="0" applyNumberFormat="1" applyFill="1" applyAlignment="1">
      <alignment vertical="center"/>
    </xf>
    <xf numFmtId="164" fontId="2" fillId="14" borderId="0" xfId="0" applyNumberFormat="1" applyFont="1" applyFill="1" applyAlignment="1">
      <alignment horizontal="center" vertical="center" textRotation="90"/>
    </xf>
    <xf numFmtId="0" fontId="0" fillId="15" borderId="0" xfId="0" applyFill="1" applyAlignment="1">
      <alignment vertical="center"/>
    </xf>
    <xf numFmtId="17" fontId="0" fillId="16" borderId="0" xfId="0" applyNumberFormat="1" applyFill="1" applyBorder="1" applyAlignment="1">
      <alignment vertical="center"/>
    </xf>
    <xf numFmtId="0" fontId="0" fillId="17" borderId="0" xfId="0" applyFill="1" applyAlignment="1">
      <alignment vertical="center"/>
    </xf>
    <xf numFmtId="0" fontId="0" fillId="0" borderId="3" xfId="0" applyBorder="1" applyAlignment="1">
      <alignment horizontal="right" vertical="center"/>
    </xf>
    <xf numFmtId="0" fontId="0" fillId="8" borderId="0" xfId="0" applyFont="1" applyFill="1" applyAlignment="1">
      <alignment vertical="center" wrapText="1"/>
    </xf>
    <xf numFmtId="0" fontId="0" fillId="8" borderId="0" xfId="0" applyFont="1" applyFill="1" applyBorder="1" applyAlignment="1">
      <alignment vertical="center" wrapText="1"/>
    </xf>
    <xf numFmtId="0" fontId="0" fillId="11" borderId="0" xfId="0" applyFont="1" applyFill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0" fillId="9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" fontId="4" fillId="14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6" fillId="8" borderId="0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 wrapText="1"/>
    </xf>
    <xf numFmtId="1" fontId="4" fillId="14" borderId="0" xfId="0" applyNumberFormat="1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12" borderId="0" xfId="0" applyFont="1" applyFill="1" applyAlignment="1">
      <alignment vertical="center" wrapText="1"/>
    </xf>
    <xf numFmtId="0" fontId="0" fillId="13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19" borderId="0" xfId="0" applyFill="1" applyAlignment="1">
      <alignment vertical="center"/>
    </xf>
    <xf numFmtId="0" fontId="0" fillId="19" borderId="0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18" borderId="0" xfId="0" applyFont="1" applyFill="1" applyAlignment="1">
      <alignment vertical="center" wrapText="1"/>
    </xf>
    <xf numFmtId="0" fontId="10" fillId="18" borderId="0" xfId="0" applyFont="1" applyFill="1" applyBorder="1" applyAlignment="1">
      <alignment vertical="center" wrapText="1"/>
    </xf>
    <xf numFmtId="0" fontId="7" fillId="18" borderId="0" xfId="0" applyFont="1" applyFill="1" applyAlignment="1">
      <alignment vertical="center" wrapText="1"/>
    </xf>
    <xf numFmtId="0" fontId="7" fillId="18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2F1E-C68F-4450-B1FB-A0813E4C7A45}">
  <sheetPr>
    <pageSetUpPr fitToPage="1"/>
  </sheetPr>
  <dimension ref="A1:BW120"/>
  <sheetViews>
    <sheetView tabSelected="1" zoomScaleNormal="100" workbookViewId="0">
      <pane xSplit="1" topLeftCell="AH1" activePane="topRight" state="frozen"/>
      <selection pane="topRight" activeCell="AJ1" sqref="AJ1"/>
    </sheetView>
  </sheetViews>
  <sheetFormatPr defaultColWidth="9.140625" defaultRowHeight="15" x14ac:dyDescent="0.25"/>
  <cols>
    <col min="1" max="1" width="72.28515625" style="71" customWidth="1"/>
    <col min="2" max="2" width="7.5703125" style="21" customWidth="1"/>
    <col min="3" max="3" width="3.85546875" style="11" hidden="1" customWidth="1"/>
    <col min="4" max="4" width="3.85546875" style="21" hidden="1" customWidth="1"/>
    <col min="5" max="5" width="4.140625" style="21" hidden="1" customWidth="1"/>
    <col min="6" max="13" width="3.140625" style="21" hidden="1" customWidth="1"/>
    <col min="14" max="14" width="3.140625" style="22" hidden="1" customWidth="1"/>
    <col min="15" max="15" width="1.85546875" style="32" hidden="1" customWidth="1"/>
    <col min="16" max="16" width="3.140625" style="21" hidden="1" customWidth="1"/>
    <col min="17" max="25" width="26.85546875" style="21" customWidth="1"/>
    <col min="26" max="26" width="26.85546875" style="22" customWidth="1"/>
    <col min="27" max="37" width="26.85546875" style="21" customWidth="1"/>
    <col min="38" max="38" width="26.85546875" style="22" customWidth="1"/>
    <col min="39" max="39" width="26.85546875" style="21" customWidth="1"/>
    <col min="40" max="40" width="35.7109375" style="21" bestFit="1" customWidth="1"/>
    <col min="41" max="49" width="26.85546875" style="21" customWidth="1"/>
    <col min="50" max="50" width="26.85546875" style="22" customWidth="1"/>
    <col min="51" max="61" width="26.85546875" style="21" customWidth="1"/>
    <col min="62" max="62" width="26.85546875" style="22" customWidth="1"/>
    <col min="63" max="68" width="26.85546875" style="21" customWidth="1"/>
    <col min="69" max="73" width="3.5703125" style="21" customWidth="1"/>
    <col min="74" max="74" width="3.5703125" style="22" customWidth="1"/>
    <col min="75" max="75" width="3.5703125" style="21" customWidth="1"/>
    <col min="76" max="16384" width="9.140625" style="21"/>
  </cols>
  <sheetData>
    <row r="1" spans="1:75" s="20" customFormat="1" ht="15.75" x14ac:dyDescent="0.25">
      <c r="A1" s="66" t="s">
        <v>1</v>
      </c>
      <c r="B1" s="15"/>
      <c r="C1" s="74" t="s">
        <v>0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79" t="s">
        <v>1</v>
      </c>
      <c r="Z1" s="80"/>
      <c r="AA1" s="79" t="s">
        <v>77</v>
      </c>
      <c r="AL1" s="80"/>
      <c r="AM1" s="79" t="s">
        <v>78</v>
      </c>
      <c r="AX1" s="80"/>
      <c r="AY1" s="79" t="s">
        <v>79</v>
      </c>
      <c r="BJ1" s="80"/>
      <c r="BK1" s="79" t="s">
        <v>80</v>
      </c>
      <c r="BV1" s="80"/>
    </row>
    <row r="2" spans="1:75" ht="51" customHeight="1" x14ac:dyDescent="0.25">
      <c r="A2" s="8" t="s">
        <v>6</v>
      </c>
      <c r="B2" s="15" t="s">
        <v>7</v>
      </c>
      <c r="C2" s="12">
        <v>45108</v>
      </c>
      <c r="D2" s="1">
        <v>45139</v>
      </c>
      <c r="E2" s="1">
        <v>45170</v>
      </c>
      <c r="F2" s="1">
        <v>45200</v>
      </c>
      <c r="G2" s="1">
        <v>45231</v>
      </c>
      <c r="H2" s="1">
        <v>45261</v>
      </c>
      <c r="I2" s="1">
        <v>45292</v>
      </c>
      <c r="J2" s="1">
        <v>45323</v>
      </c>
      <c r="K2" s="1">
        <v>45352</v>
      </c>
      <c r="L2" s="1">
        <v>45383</v>
      </c>
      <c r="M2" s="1">
        <v>45413</v>
      </c>
      <c r="N2" s="10">
        <v>45444</v>
      </c>
      <c r="O2" s="19">
        <v>45474</v>
      </c>
      <c r="P2" s="1">
        <v>45505</v>
      </c>
      <c r="Q2" s="1">
        <v>45536</v>
      </c>
      <c r="R2" s="1">
        <v>45566</v>
      </c>
      <c r="S2" s="1">
        <v>45597</v>
      </c>
      <c r="T2" s="1">
        <v>45627</v>
      </c>
      <c r="U2" s="1">
        <v>45658</v>
      </c>
      <c r="V2" s="1">
        <v>45689</v>
      </c>
      <c r="W2" s="1">
        <v>45717</v>
      </c>
      <c r="X2" s="1">
        <v>45748</v>
      </c>
      <c r="Y2" s="1">
        <v>45778</v>
      </c>
      <c r="Z2" s="10">
        <v>45809</v>
      </c>
      <c r="AA2" s="19">
        <v>45839</v>
      </c>
      <c r="AB2" s="1">
        <v>45870</v>
      </c>
      <c r="AC2" s="1">
        <v>45901</v>
      </c>
      <c r="AD2" s="1">
        <v>45931</v>
      </c>
      <c r="AE2" s="1">
        <v>45962</v>
      </c>
      <c r="AF2" s="1">
        <v>45992</v>
      </c>
      <c r="AG2" s="1">
        <v>46023</v>
      </c>
      <c r="AH2" s="1">
        <v>46054</v>
      </c>
      <c r="AI2" s="1">
        <v>46082</v>
      </c>
      <c r="AJ2" s="1">
        <v>46113</v>
      </c>
      <c r="AK2" s="1">
        <v>46143</v>
      </c>
      <c r="AL2" s="10">
        <v>46174</v>
      </c>
      <c r="AM2" s="19">
        <v>46204</v>
      </c>
      <c r="AN2" s="1">
        <v>46235</v>
      </c>
      <c r="AO2" s="1">
        <v>46266</v>
      </c>
      <c r="AP2" s="1">
        <v>46296</v>
      </c>
      <c r="AQ2" s="1">
        <v>46327</v>
      </c>
      <c r="AR2" s="1">
        <v>46357</v>
      </c>
      <c r="AS2" s="1">
        <v>46388</v>
      </c>
      <c r="AT2" s="1">
        <v>46419</v>
      </c>
      <c r="AU2" s="1">
        <v>46447</v>
      </c>
      <c r="AV2" s="1">
        <v>46478</v>
      </c>
      <c r="AW2" s="1">
        <v>46508</v>
      </c>
      <c r="AX2" s="10">
        <v>46539</v>
      </c>
      <c r="AY2" s="19">
        <v>46569</v>
      </c>
      <c r="AZ2" s="1">
        <v>46600</v>
      </c>
      <c r="BA2" s="1">
        <v>46631</v>
      </c>
      <c r="BB2" s="1">
        <v>46661</v>
      </c>
      <c r="BC2" s="1">
        <v>46692</v>
      </c>
      <c r="BD2" s="1">
        <v>46722</v>
      </c>
      <c r="BE2" s="1">
        <v>46753</v>
      </c>
      <c r="BF2" s="1">
        <v>46784</v>
      </c>
      <c r="BG2" s="1">
        <v>46813</v>
      </c>
      <c r="BH2" s="1">
        <v>46844</v>
      </c>
      <c r="BI2" s="1">
        <v>46874</v>
      </c>
      <c r="BJ2" s="10">
        <v>46905</v>
      </c>
      <c r="BK2" s="19">
        <v>46935</v>
      </c>
      <c r="BL2" s="1">
        <v>46966</v>
      </c>
      <c r="BM2" s="1">
        <v>46997</v>
      </c>
      <c r="BN2" s="1">
        <v>47027</v>
      </c>
      <c r="BO2" s="19">
        <v>47058</v>
      </c>
      <c r="BP2" s="19">
        <v>47088</v>
      </c>
      <c r="BQ2" s="1">
        <v>47119</v>
      </c>
      <c r="BR2" s="1">
        <v>47150</v>
      </c>
      <c r="BS2" s="1">
        <v>47178</v>
      </c>
      <c r="BT2" s="19">
        <v>47209</v>
      </c>
      <c r="BU2" s="19">
        <v>47239</v>
      </c>
      <c r="BV2" s="10">
        <v>47270</v>
      </c>
      <c r="BW2" s="1">
        <v>47300</v>
      </c>
    </row>
    <row r="3" spans="1:75" s="23" customFormat="1" ht="16.5" customHeight="1" x14ac:dyDescent="0.25">
      <c r="A3" s="9" t="s">
        <v>8</v>
      </c>
      <c r="B3" s="16">
        <v>500</v>
      </c>
      <c r="C3" s="18"/>
      <c r="N3" s="34"/>
      <c r="O3" s="14"/>
      <c r="P3" s="13"/>
      <c r="Q3" s="13" t="s">
        <v>83</v>
      </c>
      <c r="R3" s="13" t="s">
        <v>83</v>
      </c>
      <c r="S3" s="78" t="s">
        <v>69</v>
      </c>
      <c r="Z3" s="22"/>
      <c r="AA3" s="19"/>
      <c r="AL3" s="22"/>
      <c r="AM3" s="19"/>
      <c r="AX3" s="22"/>
      <c r="AY3" s="19"/>
      <c r="BJ3" s="22"/>
      <c r="BK3" s="19"/>
      <c r="BV3" s="22"/>
    </row>
    <row r="4" spans="1:75" s="24" customFormat="1" ht="16.5" customHeight="1" x14ac:dyDescent="0.25">
      <c r="A4" s="60" t="s">
        <v>9</v>
      </c>
      <c r="B4" s="30">
        <f>13.7+7.2+20</f>
        <v>40.9</v>
      </c>
      <c r="C4" s="25"/>
      <c r="I4" s="26"/>
      <c r="J4" s="27"/>
      <c r="M4" s="26"/>
      <c r="N4" s="28"/>
      <c r="O4" s="26"/>
      <c r="Q4" s="78" t="s">
        <v>69</v>
      </c>
      <c r="Z4" s="28"/>
      <c r="AA4" s="33"/>
      <c r="AL4" s="28"/>
      <c r="AM4" s="33"/>
      <c r="AX4" s="28"/>
      <c r="AY4" s="33"/>
      <c r="BJ4" s="28"/>
      <c r="BK4" s="33"/>
      <c r="BV4" s="28"/>
    </row>
    <row r="5" spans="1:75" s="24" customFormat="1" ht="16.5" customHeight="1" x14ac:dyDescent="0.25">
      <c r="A5" s="60" t="s">
        <v>10</v>
      </c>
      <c r="B5" s="30">
        <v>30.5</v>
      </c>
      <c r="C5" s="25"/>
      <c r="I5" s="26"/>
      <c r="J5" s="27"/>
      <c r="M5" s="26"/>
      <c r="N5" s="28"/>
      <c r="O5" s="26"/>
      <c r="R5" s="77" t="s">
        <v>69</v>
      </c>
      <c r="Z5" s="28"/>
      <c r="AA5" s="33"/>
      <c r="AL5" s="28"/>
      <c r="AM5" s="33"/>
      <c r="AX5" s="28"/>
      <c r="AY5" s="33"/>
      <c r="BJ5" s="28"/>
      <c r="BK5" s="33"/>
      <c r="BV5" s="28"/>
    </row>
    <row r="6" spans="1:75" s="23" customFormat="1" ht="16.350000000000001" customHeight="1" x14ac:dyDescent="0.25">
      <c r="A6" s="61" t="s">
        <v>11</v>
      </c>
      <c r="B6" s="29">
        <v>37.1</v>
      </c>
      <c r="C6" s="11"/>
      <c r="N6" s="22"/>
      <c r="O6" s="32"/>
      <c r="R6" s="77" t="s">
        <v>69</v>
      </c>
      <c r="S6" s="54"/>
      <c r="T6" s="54"/>
      <c r="U6" s="24"/>
      <c r="V6" s="24"/>
      <c r="W6" s="24"/>
      <c r="X6" s="24"/>
      <c r="Y6" s="24"/>
      <c r="Z6" s="28"/>
      <c r="AA6" s="19"/>
      <c r="AL6" s="22"/>
      <c r="AM6" s="19"/>
      <c r="AX6" s="22"/>
      <c r="AY6" s="19"/>
      <c r="BJ6" s="22"/>
      <c r="BK6" s="19"/>
      <c r="BV6" s="22"/>
    </row>
    <row r="7" spans="1:75" s="24" customFormat="1" ht="16.5" customHeight="1" x14ac:dyDescent="0.25">
      <c r="A7" s="60" t="s">
        <v>12</v>
      </c>
      <c r="B7" s="30">
        <v>38.200000000000003</v>
      </c>
      <c r="C7" s="25"/>
      <c r="I7" s="26"/>
      <c r="J7" s="27"/>
      <c r="M7" s="26"/>
      <c r="N7" s="28"/>
      <c r="O7" s="26"/>
      <c r="S7" s="77" t="s">
        <v>69</v>
      </c>
      <c r="Z7" s="28"/>
      <c r="AA7" s="33"/>
      <c r="AL7" s="28"/>
      <c r="AM7" s="33"/>
      <c r="AX7" s="28"/>
      <c r="AY7" s="33"/>
      <c r="BJ7" s="28"/>
      <c r="BK7" s="33"/>
      <c r="BV7" s="28"/>
    </row>
    <row r="8" spans="1:75" s="24" customFormat="1" ht="16.5" customHeight="1" x14ac:dyDescent="0.25">
      <c r="A8" s="60" t="s">
        <v>13</v>
      </c>
      <c r="B8" s="30">
        <v>30.3</v>
      </c>
      <c r="C8" s="25"/>
      <c r="I8" s="26"/>
      <c r="J8" s="27"/>
      <c r="M8" s="26"/>
      <c r="N8" s="28"/>
      <c r="O8" s="26"/>
      <c r="S8" s="77" t="s">
        <v>69</v>
      </c>
      <c r="Z8" s="28"/>
      <c r="AA8" s="33"/>
      <c r="AL8" s="28"/>
      <c r="AM8" s="33"/>
      <c r="AX8" s="28"/>
      <c r="AY8" s="33"/>
      <c r="BJ8" s="28"/>
      <c r="BK8" s="33"/>
      <c r="BV8" s="28"/>
    </row>
    <row r="9" spans="1:75" s="24" customFormat="1" ht="16.5" customHeight="1" x14ac:dyDescent="0.25">
      <c r="A9" s="62" t="s">
        <v>14</v>
      </c>
      <c r="B9" s="30">
        <v>21.7</v>
      </c>
      <c r="C9" s="25"/>
      <c r="I9" s="26"/>
      <c r="J9" s="27"/>
      <c r="M9" s="26"/>
      <c r="N9" s="28"/>
      <c r="O9" s="26"/>
      <c r="S9" s="77" t="s">
        <v>69</v>
      </c>
      <c r="Z9" s="28"/>
      <c r="AA9" s="33"/>
      <c r="AL9" s="28"/>
      <c r="AM9" s="33"/>
      <c r="AX9" s="28"/>
      <c r="AY9" s="33"/>
      <c r="BJ9" s="28"/>
      <c r="BK9" s="33"/>
      <c r="BV9" s="28"/>
    </row>
    <row r="10" spans="1:75" s="24" customFormat="1" ht="16.5" customHeight="1" x14ac:dyDescent="0.25">
      <c r="A10" s="63" t="s">
        <v>15</v>
      </c>
      <c r="B10" s="30">
        <v>25.1</v>
      </c>
      <c r="C10" s="25"/>
      <c r="I10" s="26"/>
      <c r="J10" s="27"/>
      <c r="M10" s="26"/>
      <c r="N10" s="28"/>
      <c r="O10" s="26"/>
      <c r="S10" s="77" t="s">
        <v>69</v>
      </c>
      <c r="Z10" s="28"/>
      <c r="AA10" s="33"/>
      <c r="AL10" s="28"/>
      <c r="AM10" s="33"/>
      <c r="AX10" s="28"/>
      <c r="AY10" s="33"/>
      <c r="BJ10" s="28"/>
      <c r="BK10" s="33"/>
      <c r="BV10" s="28"/>
    </row>
    <row r="11" spans="1:75" s="24" customFormat="1" ht="16.5" customHeight="1" x14ac:dyDescent="0.25">
      <c r="A11" s="60" t="s">
        <v>16</v>
      </c>
      <c r="B11" s="30">
        <v>20.100000000000001</v>
      </c>
      <c r="C11" s="25"/>
      <c r="I11" s="26"/>
      <c r="J11" s="27"/>
      <c r="M11" s="26"/>
      <c r="N11" s="28"/>
      <c r="O11" s="26"/>
      <c r="T11" s="77" t="s">
        <v>69</v>
      </c>
      <c r="Z11" s="28"/>
      <c r="AA11" s="33"/>
      <c r="AL11" s="28"/>
      <c r="AM11" s="33"/>
      <c r="AX11" s="28"/>
      <c r="AY11" s="33"/>
      <c r="BJ11" s="28"/>
      <c r="BK11" s="33"/>
      <c r="BV11" s="28"/>
    </row>
    <row r="12" spans="1:75" s="24" customFormat="1" ht="16.5" customHeight="1" x14ac:dyDescent="0.25">
      <c r="A12" s="81" t="s">
        <v>17</v>
      </c>
      <c r="B12" s="30">
        <f>47.8+22.8+3.8+10.9+9.4+10.5</f>
        <v>105.2</v>
      </c>
      <c r="C12" s="25"/>
      <c r="I12" s="26"/>
      <c r="J12" s="27"/>
      <c r="M12" s="26"/>
      <c r="N12" s="28"/>
      <c r="O12" s="26"/>
      <c r="T12" s="77" t="s">
        <v>69</v>
      </c>
      <c r="Z12" s="28"/>
      <c r="AA12" s="33"/>
      <c r="AL12" s="28"/>
      <c r="AM12" s="33"/>
      <c r="AX12" s="28"/>
      <c r="AY12" s="33"/>
      <c r="BJ12" s="28"/>
      <c r="BK12" s="33"/>
      <c r="BV12" s="28"/>
    </row>
    <row r="13" spans="1:75" s="23" customFormat="1" ht="16.5" customHeight="1" x14ac:dyDescent="0.25">
      <c r="A13" s="64" t="s">
        <v>18</v>
      </c>
      <c r="B13" s="29">
        <v>37.9</v>
      </c>
      <c r="C13" s="11"/>
      <c r="N13" s="22"/>
      <c r="O13" s="17"/>
      <c r="P13" s="7"/>
      <c r="Q13" s="7" t="s">
        <v>67</v>
      </c>
      <c r="R13" s="13" t="s">
        <v>83</v>
      </c>
      <c r="S13" s="13" t="s">
        <v>83</v>
      </c>
      <c r="T13" s="13" t="s">
        <v>83</v>
      </c>
      <c r="U13" s="13" t="s">
        <v>83</v>
      </c>
      <c r="V13" s="13" t="s">
        <v>83</v>
      </c>
      <c r="W13" s="77" t="s">
        <v>69</v>
      </c>
      <c r="Z13" s="22"/>
      <c r="AA13" s="19"/>
      <c r="AL13" s="22"/>
      <c r="AM13" s="19"/>
      <c r="AX13" s="22"/>
      <c r="AY13" s="19"/>
      <c r="BJ13" s="22"/>
      <c r="BK13" s="19"/>
      <c r="BV13" s="22"/>
    </row>
    <row r="14" spans="1:75" s="24" customFormat="1" ht="16.5" customHeight="1" x14ac:dyDescent="0.25">
      <c r="A14" s="60" t="s">
        <v>19</v>
      </c>
      <c r="B14" s="30">
        <v>22</v>
      </c>
      <c r="C14" s="25"/>
      <c r="I14" s="26"/>
      <c r="J14" s="27"/>
      <c r="M14" s="26"/>
      <c r="N14" s="28"/>
      <c r="O14" s="26"/>
      <c r="X14" s="77" t="s">
        <v>69</v>
      </c>
      <c r="Z14" s="28"/>
      <c r="AA14" s="33"/>
      <c r="AL14" s="28"/>
      <c r="AM14" s="33"/>
      <c r="AX14" s="28"/>
      <c r="AY14" s="33"/>
      <c r="BJ14" s="28"/>
      <c r="BK14" s="33"/>
      <c r="BV14" s="28"/>
    </row>
    <row r="15" spans="1:75" s="24" customFormat="1" ht="16.5" customHeight="1" x14ac:dyDescent="0.25">
      <c r="A15" s="60" t="s">
        <v>20</v>
      </c>
      <c r="B15" s="30">
        <v>31.1</v>
      </c>
      <c r="C15" s="25"/>
      <c r="I15" s="26"/>
      <c r="J15" s="27"/>
      <c r="M15" s="26"/>
      <c r="N15" s="28"/>
      <c r="O15" s="26"/>
      <c r="X15" s="77" t="s">
        <v>69</v>
      </c>
      <c r="Z15" s="28"/>
      <c r="AA15" s="33"/>
      <c r="AL15" s="28"/>
      <c r="AM15" s="33"/>
      <c r="AX15" s="28"/>
      <c r="AY15" s="33"/>
      <c r="BJ15" s="28"/>
      <c r="BK15" s="33"/>
      <c r="BV15" s="28"/>
    </row>
    <row r="16" spans="1:75" s="24" customFormat="1" ht="16.5" customHeight="1" x14ac:dyDescent="0.25">
      <c r="A16" s="60" t="s">
        <v>21</v>
      </c>
      <c r="B16" s="30">
        <v>34.4</v>
      </c>
      <c r="C16" s="25"/>
      <c r="I16" s="26"/>
      <c r="J16" s="27"/>
      <c r="M16" s="26"/>
      <c r="N16" s="28"/>
      <c r="O16" s="26"/>
      <c r="Y16" s="77" t="s">
        <v>69</v>
      </c>
      <c r="Z16" s="28"/>
      <c r="AA16" s="33"/>
      <c r="AL16" s="28"/>
      <c r="AM16" s="33"/>
      <c r="AX16" s="28"/>
      <c r="AY16" s="33"/>
      <c r="BJ16" s="28"/>
      <c r="BK16" s="33"/>
      <c r="BV16" s="28"/>
    </row>
    <row r="17" spans="1:74" s="24" customFormat="1" ht="16.5" customHeight="1" x14ac:dyDescent="0.25">
      <c r="A17" s="62" t="s">
        <v>22</v>
      </c>
      <c r="B17" s="30">
        <v>29.5</v>
      </c>
      <c r="C17" s="25"/>
      <c r="I17" s="26"/>
      <c r="J17" s="27"/>
      <c r="M17" s="26"/>
      <c r="N17" s="28"/>
      <c r="O17" s="26"/>
      <c r="Y17" s="77" t="s">
        <v>69</v>
      </c>
      <c r="Z17" s="28"/>
      <c r="AA17" s="33"/>
      <c r="AL17" s="28"/>
      <c r="AM17" s="33"/>
      <c r="AX17" s="28"/>
      <c r="AY17" s="33"/>
      <c r="BJ17" s="28"/>
      <c r="BK17" s="33"/>
      <c r="BV17" s="28"/>
    </row>
    <row r="18" spans="1:74" s="23" customFormat="1" ht="16.5" customHeight="1" x14ac:dyDescent="0.25">
      <c r="A18" s="65" t="s">
        <v>23</v>
      </c>
      <c r="B18" s="29">
        <v>350</v>
      </c>
      <c r="C18" s="11"/>
      <c r="N18" s="22"/>
      <c r="O18" s="32"/>
      <c r="T18" s="2" t="s">
        <v>66</v>
      </c>
      <c r="U18" s="14" t="s">
        <v>67</v>
      </c>
      <c r="V18" s="13" t="s">
        <v>83</v>
      </c>
      <c r="W18" s="13" t="s">
        <v>83</v>
      </c>
      <c r="X18" s="13" t="s">
        <v>83</v>
      </c>
      <c r="Y18" s="77" t="s">
        <v>69</v>
      </c>
      <c r="Z18" s="22"/>
      <c r="AA18" s="11"/>
      <c r="AL18" s="22"/>
      <c r="AM18" s="19"/>
      <c r="AX18" s="22"/>
      <c r="AY18" s="19"/>
      <c r="BJ18" s="22"/>
      <c r="BK18" s="19"/>
      <c r="BV18" s="22"/>
    </row>
    <row r="19" spans="1:74" s="24" customFormat="1" ht="16.5" customHeight="1" x14ac:dyDescent="0.25">
      <c r="A19" s="60" t="s">
        <v>24</v>
      </c>
      <c r="B19" s="30">
        <v>29.1</v>
      </c>
      <c r="C19" s="25"/>
      <c r="I19" s="26"/>
      <c r="J19" s="27"/>
      <c r="M19" s="26"/>
      <c r="N19" s="28"/>
      <c r="O19" s="26"/>
      <c r="Z19" s="77" t="s">
        <v>69</v>
      </c>
      <c r="AA19" s="33"/>
      <c r="AL19" s="28"/>
      <c r="AM19" s="33"/>
      <c r="AX19" s="28"/>
      <c r="AY19" s="33"/>
      <c r="BJ19" s="28"/>
      <c r="BK19" s="33"/>
      <c r="BV19" s="28"/>
    </row>
    <row r="20" spans="1:74" s="48" customFormat="1" ht="16.5" customHeight="1" x14ac:dyDescent="0.25">
      <c r="A20" s="66" t="s">
        <v>2</v>
      </c>
      <c r="B20" s="53"/>
      <c r="C20" s="49"/>
      <c r="N20" s="50"/>
      <c r="O20" s="47"/>
      <c r="S20" s="51"/>
      <c r="T20" s="51"/>
      <c r="Z20" s="50"/>
      <c r="AA20" s="52"/>
      <c r="AL20" s="50"/>
      <c r="AM20" s="52"/>
      <c r="AX20" s="50"/>
      <c r="AY20" s="52"/>
      <c r="BJ20" s="50"/>
      <c r="BK20" s="52"/>
      <c r="BV20" s="50"/>
    </row>
    <row r="21" spans="1:74" s="23" customFormat="1" ht="29.45" customHeight="1" x14ac:dyDescent="0.25">
      <c r="A21" s="83" t="s">
        <v>81</v>
      </c>
      <c r="B21" s="29">
        <v>539.70000000000005</v>
      </c>
      <c r="C21" s="11"/>
      <c r="N21" s="22"/>
      <c r="O21" s="32"/>
      <c r="R21" s="24"/>
      <c r="S21" s="54"/>
      <c r="T21" s="54"/>
      <c r="U21" s="24"/>
      <c r="V21" s="24"/>
      <c r="Z21" s="22"/>
      <c r="AB21" s="31" t="s">
        <v>84</v>
      </c>
      <c r="AC21" s="57" t="s">
        <v>85</v>
      </c>
      <c r="AD21" s="58" t="s">
        <v>86</v>
      </c>
      <c r="AE21" s="58" t="s">
        <v>86</v>
      </c>
      <c r="AF21" s="58" t="s">
        <v>86</v>
      </c>
      <c r="AG21" s="56" t="s">
        <v>88</v>
      </c>
      <c r="AL21" s="22"/>
      <c r="AM21" s="19"/>
      <c r="AX21" s="22"/>
      <c r="AY21" s="19"/>
      <c r="BJ21" s="22"/>
      <c r="BK21" s="19"/>
      <c r="BV21" s="22"/>
    </row>
    <row r="22" spans="1:74" s="23" customFormat="1" ht="16.5" customHeight="1" x14ac:dyDescent="0.25">
      <c r="A22" s="67" t="s">
        <v>25</v>
      </c>
      <c r="B22" s="29">
        <v>490</v>
      </c>
      <c r="C22" s="11"/>
      <c r="N22" s="22"/>
      <c r="O22" s="32"/>
      <c r="Z22" s="22"/>
      <c r="AI22" s="31" t="s">
        <v>84</v>
      </c>
      <c r="AJ22" s="57" t="s">
        <v>85</v>
      </c>
      <c r="AK22" s="58" t="s">
        <v>86</v>
      </c>
      <c r="AL22" s="58" t="s">
        <v>86</v>
      </c>
      <c r="AM22" s="58" t="s">
        <v>86</v>
      </c>
      <c r="AN22" s="56" t="s">
        <v>88</v>
      </c>
      <c r="AX22" s="22"/>
      <c r="AY22" s="19"/>
      <c r="BJ22" s="22"/>
      <c r="BK22" s="19"/>
      <c r="BV22" s="22"/>
    </row>
    <row r="23" spans="1:74" s="24" customFormat="1" ht="16.5" customHeight="1" x14ac:dyDescent="0.25">
      <c r="A23" s="60" t="s">
        <v>26</v>
      </c>
      <c r="B23" s="30">
        <v>23.1</v>
      </c>
      <c r="C23" s="25"/>
      <c r="I23" s="26"/>
      <c r="J23" s="27"/>
      <c r="M23" s="26"/>
      <c r="N23" s="28"/>
      <c r="O23" s="26"/>
      <c r="Z23" s="22"/>
      <c r="AA23" s="78" t="s">
        <v>69</v>
      </c>
      <c r="AL23" s="28"/>
      <c r="AM23" s="33"/>
      <c r="AX23" s="28"/>
      <c r="AY23" s="33"/>
      <c r="BJ23" s="28"/>
      <c r="BK23" s="33"/>
      <c r="BV23" s="28"/>
    </row>
    <row r="24" spans="1:74" s="24" customFormat="1" ht="16.5" customHeight="1" x14ac:dyDescent="0.25">
      <c r="A24" s="63" t="s">
        <v>27</v>
      </c>
      <c r="B24" s="30">
        <v>26.4</v>
      </c>
      <c r="C24" s="25"/>
      <c r="I24" s="26"/>
      <c r="J24" s="27"/>
      <c r="M24" s="26"/>
      <c r="N24" s="28"/>
      <c r="O24" s="26"/>
      <c r="Z24" s="22"/>
      <c r="AA24" s="78" t="s">
        <v>69</v>
      </c>
      <c r="AL24" s="28"/>
      <c r="AM24" s="33"/>
      <c r="AX24" s="28"/>
      <c r="AY24" s="33"/>
      <c r="BJ24" s="28"/>
      <c r="BK24" s="33"/>
      <c r="BV24" s="28"/>
    </row>
    <row r="25" spans="1:74" s="24" customFormat="1" ht="16.5" customHeight="1" x14ac:dyDescent="0.25">
      <c r="A25" s="63" t="s">
        <v>28</v>
      </c>
      <c r="B25" s="30">
        <v>70.099999999999994</v>
      </c>
      <c r="C25" s="25"/>
      <c r="I25" s="26"/>
      <c r="J25" s="27"/>
      <c r="M25" s="26"/>
      <c r="N25" s="28"/>
      <c r="O25" s="26"/>
      <c r="Z25" s="28"/>
      <c r="AD25" s="78" t="s">
        <v>69</v>
      </c>
      <c r="AL25" s="28"/>
      <c r="AM25" s="33"/>
      <c r="AX25" s="28"/>
      <c r="AY25" s="33"/>
      <c r="BJ25" s="28"/>
      <c r="BK25" s="33"/>
      <c r="BV25" s="28"/>
    </row>
    <row r="26" spans="1:74" s="24" customFormat="1" ht="16.5" customHeight="1" x14ac:dyDescent="0.25">
      <c r="A26" s="60" t="s">
        <v>29</v>
      </c>
      <c r="B26" s="30">
        <v>26.7</v>
      </c>
      <c r="C26" s="25"/>
      <c r="I26" s="26"/>
      <c r="J26" s="27"/>
      <c r="M26" s="26"/>
      <c r="N26" s="28"/>
      <c r="O26" s="26"/>
      <c r="Z26" s="28"/>
      <c r="AE26" s="78" t="s">
        <v>69</v>
      </c>
      <c r="AL26" s="28"/>
      <c r="AM26" s="33"/>
      <c r="AX26" s="28"/>
      <c r="AY26" s="33"/>
      <c r="BJ26" s="28"/>
      <c r="BK26" s="33"/>
      <c r="BV26" s="28"/>
    </row>
    <row r="27" spans="1:74" s="24" customFormat="1" ht="16.5" customHeight="1" x14ac:dyDescent="0.25">
      <c r="A27" s="63" t="s">
        <v>30</v>
      </c>
      <c r="B27" s="30">
        <v>22.2</v>
      </c>
      <c r="C27" s="25"/>
      <c r="I27" s="26"/>
      <c r="J27" s="27"/>
      <c r="M27" s="26"/>
      <c r="N27" s="28"/>
      <c r="O27" s="26"/>
      <c r="Z27" s="28"/>
      <c r="AE27" s="78" t="s">
        <v>69</v>
      </c>
      <c r="AL27" s="28"/>
      <c r="AM27" s="33"/>
      <c r="AX27" s="28"/>
      <c r="AY27" s="33"/>
      <c r="BJ27" s="28"/>
      <c r="BK27" s="33"/>
      <c r="BV27" s="28"/>
    </row>
    <row r="28" spans="1:74" s="23" customFormat="1" ht="16.5" customHeight="1" x14ac:dyDescent="0.25">
      <c r="A28" s="63" t="s">
        <v>31</v>
      </c>
      <c r="B28" s="29">
        <v>87.5</v>
      </c>
      <c r="C28" s="11"/>
      <c r="N28" s="22"/>
      <c r="O28" s="32"/>
      <c r="Z28" s="22"/>
      <c r="AA28" s="19"/>
      <c r="AG28" s="31" t="s">
        <v>84</v>
      </c>
      <c r="AH28" s="57" t="s">
        <v>85</v>
      </c>
      <c r="AI28" s="58" t="s">
        <v>86</v>
      </c>
      <c r="AJ28" s="58" t="s">
        <v>86</v>
      </c>
      <c r="AK28" s="58" t="s">
        <v>86</v>
      </c>
      <c r="AL28" s="56" t="s">
        <v>88</v>
      </c>
      <c r="AM28" s="19"/>
      <c r="AX28" s="22"/>
      <c r="AY28" s="19"/>
      <c r="BJ28" s="22"/>
      <c r="BK28" s="19"/>
      <c r="BV28" s="22"/>
    </row>
    <row r="29" spans="1:74" s="23" customFormat="1" ht="16.350000000000001" customHeight="1" x14ac:dyDescent="0.25">
      <c r="A29" s="61" t="s">
        <v>32</v>
      </c>
      <c r="B29" s="29">
        <f>64.2-20</f>
        <v>44.2</v>
      </c>
      <c r="C29" s="11"/>
      <c r="N29" s="22"/>
      <c r="O29" s="32"/>
      <c r="R29" s="54"/>
      <c r="S29" s="54"/>
      <c r="T29" s="54"/>
      <c r="U29" s="24"/>
      <c r="V29" s="24"/>
      <c r="W29" s="24"/>
      <c r="X29" s="24"/>
      <c r="Y29" s="24"/>
      <c r="Z29" s="22"/>
      <c r="AA29" s="11"/>
      <c r="AI29" s="78" t="s">
        <v>69</v>
      </c>
      <c r="AL29" s="22"/>
      <c r="AM29" s="19"/>
      <c r="AX29" s="22"/>
      <c r="AY29" s="19"/>
      <c r="BJ29" s="22"/>
      <c r="BK29" s="19"/>
      <c r="BV29" s="22"/>
    </row>
    <row r="30" spans="1:74" s="23" customFormat="1" ht="16.350000000000001" customHeight="1" x14ac:dyDescent="0.25">
      <c r="A30" s="65" t="s">
        <v>33</v>
      </c>
      <c r="B30" s="29">
        <v>76.2</v>
      </c>
      <c r="C30" s="11"/>
      <c r="N30" s="22"/>
      <c r="O30" s="26"/>
      <c r="P30" s="24"/>
      <c r="Q30" s="24"/>
      <c r="R30" s="24"/>
      <c r="S30" s="54"/>
      <c r="T30" s="54"/>
      <c r="U30" s="24"/>
      <c r="V30" s="24"/>
      <c r="W30" s="24"/>
      <c r="X30" s="24"/>
      <c r="Y30" s="24"/>
      <c r="Z30" s="28"/>
      <c r="AA30" s="19"/>
      <c r="AJ30" s="78" t="s">
        <v>69</v>
      </c>
      <c r="AL30" s="22"/>
      <c r="AM30" s="19"/>
      <c r="AX30" s="22"/>
      <c r="AY30" s="19"/>
      <c r="BJ30" s="22"/>
      <c r="BK30" s="19"/>
      <c r="BV30" s="22"/>
    </row>
    <row r="31" spans="1:74" s="23" customFormat="1" ht="16.5" customHeight="1" x14ac:dyDescent="0.25">
      <c r="A31" s="65" t="s">
        <v>34</v>
      </c>
      <c r="B31" s="29">
        <v>150</v>
      </c>
      <c r="C31" s="11"/>
      <c r="N31" s="22"/>
      <c r="O31" s="32"/>
      <c r="Z31" s="22"/>
      <c r="AA31" s="19"/>
      <c r="AD31" s="24"/>
      <c r="AE31" s="54"/>
      <c r="AF31" s="54"/>
      <c r="AG31" s="24"/>
      <c r="AH31" s="24"/>
      <c r="AI31" s="24"/>
      <c r="AJ31" s="24"/>
      <c r="AK31" s="78" t="s">
        <v>69</v>
      </c>
      <c r="AL31" s="28"/>
      <c r="AM31" s="19"/>
      <c r="AX31" s="22"/>
      <c r="AY31" s="19"/>
      <c r="BJ31" s="22"/>
      <c r="BK31" s="19"/>
      <c r="BV31" s="22"/>
    </row>
    <row r="32" spans="1:74" s="23" customFormat="1" ht="16.5" customHeight="1" x14ac:dyDescent="0.25">
      <c r="A32" s="61" t="s">
        <v>35</v>
      </c>
      <c r="B32" s="29">
        <v>37</v>
      </c>
      <c r="C32" s="11"/>
      <c r="N32" s="22"/>
      <c r="O32" s="32"/>
      <c r="Z32" s="22"/>
      <c r="AA32" s="19"/>
      <c r="AL32" s="78" t="s">
        <v>69</v>
      </c>
      <c r="AM32" s="19"/>
      <c r="AX32" s="22"/>
      <c r="AY32" s="19"/>
      <c r="BJ32" s="22"/>
      <c r="BK32" s="19"/>
      <c r="BV32" s="22"/>
    </row>
    <row r="33" spans="1:74" s="42" customFormat="1" ht="16.5" customHeight="1" x14ac:dyDescent="0.25">
      <c r="A33" s="66" t="s">
        <v>3</v>
      </c>
      <c r="B33" s="53"/>
      <c r="C33" s="43"/>
      <c r="N33" s="44"/>
      <c r="O33" s="41"/>
      <c r="Z33" s="44"/>
      <c r="AA33" s="46"/>
      <c r="AE33" s="45"/>
      <c r="AF33" s="45"/>
      <c r="AL33" s="44"/>
      <c r="AM33" s="46"/>
      <c r="AX33" s="44"/>
      <c r="AY33" s="46"/>
      <c r="BJ33" s="44"/>
      <c r="BK33" s="46"/>
      <c r="BV33" s="44"/>
    </row>
    <row r="34" spans="1:74" s="23" customFormat="1" ht="16.350000000000001" customHeight="1" x14ac:dyDescent="0.25">
      <c r="A34" s="84" t="s">
        <v>36</v>
      </c>
      <c r="B34" s="29">
        <f>46+17.8+4.3+18.1+18.6</f>
        <v>104.79999999999998</v>
      </c>
      <c r="C34" s="11"/>
      <c r="N34" s="22"/>
      <c r="O34" s="26"/>
      <c r="P34" s="24"/>
      <c r="Q34" s="24"/>
      <c r="R34" s="24"/>
      <c r="S34" s="54"/>
      <c r="T34" s="54"/>
      <c r="U34" s="24"/>
      <c r="V34" s="24"/>
      <c r="W34" s="24"/>
      <c r="X34" s="24"/>
      <c r="Z34" s="28"/>
      <c r="AA34" s="19"/>
      <c r="AL34" s="22"/>
      <c r="AM34" s="19"/>
      <c r="AS34" s="31" t="s">
        <v>84</v>
      </c>
      <c r="AT34" s="57" t="s">
        <v>85</v>
      </c>
      <c r="AU34" s="58" t="s">
        <v>86</v>
      </c>
      <c r="AV34" s="58" t="s">
        <v>86</v>
      </c>
      <c r="AW34" s="58" t="s">
        <v>86</v>
      </c>
      <c r="AX34" s="56" t="s">
        <v>88</v>
      </c>
      <c r="AY34" s="19"/>
      <c r="BJ34" s="22"/>
      <c r="BK34" s="19"/>
      <c r="BV34" s="22"/>
    </row>
    <row r="35" spans="1:74" s="23" customFormat="1" ht="16.350000000000001" customHeight="1" x14ac:dyDescent="0.25">
      <c r="A35" s="82" t="s">
        <v>37</v>
      </c>
      <c r="B35" s="29">
        <v>63.7</v>
      </c>
      <c r="C35" s="11"/>
      <c r="N35" s="22"/>
      <c r="O35" s="26"/>
      <c r="P35" s="24"/>
      <c r="Q35" s="24"/>
      <c r="R35" s="24"/>
      <c r="S35" s="54"/>
      <c r="T35" s="54"/>
      <c r="U35" s="24"/>
      <c r="V35" s="24"/>
      <c r="W35" s="24"/>
      <c r="X35" s="24"/>
      <c r="Z35" s="28"/>
      <c r="AA35" s="19"/>
      <c r="AL35" s="22"/>
      <c r="AM35" s="31" t="s">
        <v>84</v>
      </c>
      <c r="AN35" s="57" t="s">
        <v>85</v>
      </c>
      <c r="AO35" s="58" t="s">
        <v>86</v>
      </c>
      <c r="AP35" s="58" t="s">
        <v>86</v>
      </c>
      <c r="AQ35" s="58" t="s">
        <v>86</v>
      </c>
      <c r="AR35" s="56" t="s">
        <v>88</v>
      </c>
      <c r="AX35" s="22"/>
      <c r="AY35" s="19"/>
      <c r="BJ35" s="22"/>
      <c r="BK35" s="19"/>
      <c r="BV35" s="22"/>
    </row>
    <row r="36" spans="1:74" s="23" customFormat="1" ht="16.5" customHeight="1" x14ac:dyDescent="0.25">
      <c r="A36" s="65" t="s">
        <v>38</v>
      </c>
      <c r="B36" s="29">
        <v>440.5</v>
      </c>
      <c r="C36" s="11"/>
      <c r="N36" s="22"/>
      <c r="O36" s="32"/>
      <c r="Z36" s="22"/>
      <c r="AA36" s="19"/>
      <c r="AD36" s="24"/>
      <c r="AE36" s="54"/>
      <c r="AL36" s="28"/>
      <c r="AM36" s="19"/>
      <c r="AQ36" s="31" t="s">
        <v>84</v>
      </c>
      <c r="AR36" s="57" t="s">
        <v>85</v>
      </c>
      <c r="AS36" s="58" t="s">
        <v>86</v>
      </c>
      <c r="AT36" s="58" t="s">
        <v>86</v>
      </c>
      <c r="AU36" s="58" t="s">
        <v>86</v>
      </c>
      <c r="AV36" s="56" t="s">
        <v>88</v>
      </c>
      <c r="AX36" s="22"/>
      <c r="AY36" s="19"/>
      <c r="BJ36" s="22"/>
      <c r="BK36" s="19"/>
      <c r="BV36" s="22"/>
    </row>
    <row r="37" spans="1:74" s="23" customFormat="1" ht="16.5" customHeight="1" x14ac:dyDescent="0.25">
      <c r="A37" s="65" t="s">
        <v>39</v>
      </c>
      <c r="B37" s="29">
        <v>661.5</v>
      </c>
      <c r="C37" s="11"/>
      <c r="N37" s="22"/>
      <c r="O37" s="32"/>
      <c r="Z37" s="22"/>
      <c r="AA37" s="19"/>
      <c r="AD37" s="24"/>
      <c r="AE37" s="54"/>
      <c r="AF37" s="54"/>
      <c r="AG37" s="24"/>
      <c r="AH37" s="24"/>
      <c r="AI37" s="24"/>
      <c r="AJ37" s="24"/>
      <c r="AK37" s="24"/>
      <c r="AL37" s="28"/>
      <c r="AM37" s="19"/>
      <c r="AW37" s="31" t="s">
        <v>84</v>
      </c>
      <c r="AX37" s="57" t="s">
        <v>85</v>
      </c>
      <c r="AY37" s="58" t="s">
        <v>86</v>
      </c>
      <c r="AZ37" s="58" t="s">
        <v>86</v>
      </c>
      <c r="BA37" s="58" t="s">
        <v>86</v>
      </c>
      <c r="BB37" s="56" t="s">
        <v>87</v>
      </c>
      <c r="BJ37" s="22"/>
      <c r="BK37" s="19"/>
      <c r="BV37" s="22"/>
    </row>
    <row r="38" spans="1:74" s="23" customFormat="1" ht="16.5" customHeight="1" x14ac:dyDescent="0.25">
      <c r="A38" s="60" t="s">
        <v>40</v>
      </c>
      <c r="B38" s="29">
        <v>88.1</v>
      </c>
      <c r="C38" s="11"/>
      <c r="N38" s="22"/>
      <c r="O38" s="32"/>
      <c r="Z38" s="22"/>
      <c r="AA38" s="19"/>
      <c r="AL38" s="22"/>
      <c r="AM38" s="19"/>
      <c r="AU38" s="78" t="s">
        <v>69</v>
      </c>
      <c r="AX38" s="22"/>
      <c r="AY38" s="19"/>
      <c r="BJ38" s="22"/>
      <c r="BK38" s="19"/>
      <c r="BV38" s="22"/>
    </row>
    <row r="39" spans="1:74" s="24" customFormat="1" ht="16.5" customHeight="1" x14ac:dyDescent="0.25">
      <c r="A39" s="60" t="s">
        <v>41</v>
      </c>
      <c r="B39" s="30">
        <v>31.8</v>
      </c>
      <c r="C39" s="25"/>
      <c r="I39" s="26"/>
      <c r="J39" s="27"/>
      <c r="M39" s="26"/>
      <c r="N39" s="28"/>
      <c r="O39" s="26"/>
      <c r="Z39" s="28"/>
      <c r="AL39" s="28"/>
      <c r="AM39" s="77" t="s">
        <v>69</v>
      </c>
      <c r="AX39" s="28"/>
      <c r="AY39" s="33"/>
      <c r="BJ39" s="28"/>
      <c r="BK39" s="33"/>
      <c r="BV39" s="28"/>
    </row>
    <row r="40" spans="1:74" s="24" customFormat="1" ht="16.5" customHeight="1" x14ac:dyDescent="0.25">
      <c r="A40" s="63" t="s">
        <v>42</v>
      </c>
      <c r="B40" s="30">
        <v>35.700000000000003</v>
      </c>
      <c r="C40" s="25"/>
      <c r="I40" s="26"/>
      <c r="J40" s="27"/>
      <c r="M40" s="26"/>
      <c r="N40" s="28"/>
      <c r="O40" s="26"/>
      <c r="Z40" s="28"/>
      <c r="AL40" s="28"/>
      <c r="AM40" s="77" t="s">
        <v>69</v>
      </c>
      <c r="AX40" s="28"/>
      <c r="AY40" s="33"/>
      <c r="BJ40" s="28"/>
      <c r="BK40" s="33"/>
      <c r="BV40" s="28"/>
    </row>
    <row r="41" spans="1:74" s="24" customFormat="1" ht="16.5" customHeight="1" x14ac:dyDescent="0.25">
      <c r="A41" s="60" t="s">
        <v>43</v>
      </c>
      <c r="B41" s="30">
        <v>27.1</v>
      </c>
      <c r="C41" s="25"/>
      <c r="I41" s="26"/>
      <c r="J41" s="27"/>
      <c r="M41" s="26"/>
      <c r="N41" s="28"/>
      <c r="O41" s="26"/>
      <c r="Z41" s="28"/>
      <c r="AL41" s="28"/>
      <c r="AM41" s="77" t="s">
        <v>69</v>
      </c>
      <c r="AX41" s="28"/>
      <c r="BJ41" s="28"/>
      <c r="BK41" s="33"/>
      <c r="BV41" s="28"/>
    </row>
    <row r="42" spans="1:74" s="24" customFormat="1" ht="16.5" customHeight="1" x14ac:dyDescent="0.25">
      <c r="A42" s="63" t="s">
        <v>44</v>
      </c>
      <c r="B42" s="30">
        <f>57.6+56.1</f>
        <v>113.7</v>
      </c>
      <c r="C42" s="25"/>
      <c r="I42" s="26"/>
      <c r="J42" s="27"/>
      <c r="M42" s="26"/>
      <c r="N42" s="28"/>
      <c r="O42" s="26"/>
      <c r="Z42" s="28"/>
      <c r="AL42" s="28"/>
      <c r="AS42" s="31" t="s">
        <v>84</v>
      </c>
      <c r="AT42" s="57" t="s">
        <v>85</v>
      </c>
      <c r="AU42" s="58" t="s">
        <v>86</v>
      </c>
      <c r="AV42" s="58" t="s">
        <v>86</v>
      </c>
      <c r="AW42" s="58" t="s">
        <v>86</v>
      </c>
      <c r="AX42" s="56" t="s">
        <v>88</v>
      </c>
      <c r="AY42" s="33"/>
      <c r="BJ42" s="28"/>
      <c r="BK42" s="33"/>
      <c r="BV42" s="28"/>
    </row>
    <row r="43" spans="1:74" s="24" customFormat="1" ht="16.5" hidden="1" customHeight="1" x14ac:dyDescent="0.25">
      <c r="A43" s="63" t="s">
        <v>45</v>
      </c>
      <c r="B43" s="30">
        <v>28.4</v>
      </c>
      <c r="C43" s="25"/>
      <c r="I43" s="26"/>
      <c r="J43" s="27"/>
      <c r="M43" s="26"/>
      <c r="N43" s="28"/>
      <c r="O43" s="26"/>
      <c r="Z43" s="28"/>
      <c r="AL43" s="28"/>
      <c r="AS43" s="4"/>
      <c r="AX43" s="28"/>
      <c r="BJ43" s="28"/>
      <c r="BK43" s="33"/>
      <c r="BV43" s="28"/>
    </row>
    <row r="44" spans="1:74" s="23" customFormat="1" ht="16.5" customHeight="1" x14ac:dyDescent="0.25">
      <c r="A44" s="64" t="s">
        <v>46</v>
      </c>
      <c r="B44" s="29">
        <f>41.2+9.9+0+24.4</f>
        <v>75.5</v>
      </c>
      <c r="C44" s="11"/>
      <c r="N44" s="22"/>
      <c r="Z44" s="22"/>
      <c r="AA44" s="19"/>
      <c r="AL44" s="22"/>
      <c r="AM44" s="19"/>
      <c r="AQ44" s="31" t="s">
        <v>84</v>
      </c>
      <c r="AR44" s="57" t="s">
        <v>85</v>
      </c>
      <c r="AS44" s="58" t="s">
        <v>86</v>
      </c>
      <c r="AT44" s="58" t="s">
        <v>86</v>
      </c>
      <c r="AU44" s="58" t="s">
        <v>86</v>
      </c>
      <c r="AV44" s="58" t="s">
        <v>86</v>
      </c>
      <c r="AW44" s="58" t="s">
        <v>86</v>
      </c>
      <c r="AX44" s="56" t="s">
        <v>88</v>
      </c>
      <c r="AY44" s="12"/>
      <c r="BJ44" s="22"/>
      <c r="BK44" s="19"/>
      <c r="BV44" s="22"/>
    </row>
    <row r="45" spans="1:74" s="37" customFormat="1" ht="16.5" customHeight="1" x14ac:dyDescent="0.25">
      <c r="A45" s="61" t="s">
        <v>47</v>
      </c>
      <c r="B45" s="38">
        <v>49.6</v>
      </c>
      <c r="C45" s="39"/>
      <c r="H45" s="40"/>
      <c r="K45" s="23"/>
      <c r="L45" s="23"/>
      <c r="M45" s="23"/>
      <c r="N45" s="2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2"/>
      <c r="AA45" s="19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2"/>
      <c r="AM45" s="19"/>
      <c r="AN45" s="23"/>
      <c r="AO45" s="23"/>
      <c r="AP45" s="23"/>
      <c r="AQ45" s="31" t="s">
        <v>84</v>
      </c>
      <c r="AR45" s="57" t="s">
        <v>85</v>
      </c>
      <c r="AS45" s="58" t="s">
        <v>86</v>
      </c>
      <c r="AT45" s="58" t="s">
        <v>86</v>
      </c>
      <c r="AU45" s="58" t="s">
        <v>86</v>
      </c>
      <c r="AV45" s="58" t="s">
        <v>86</v>
      </c>
      <c r="AW45" s="58" t="s">
        <v>86</v>
      </c>
      <c r="AX45" s="56" t="s">
        <v>88</v>
      </c>
      <c r="AY45" s="12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2"/>
      <c r="BK45" s="35"/>
      <c r="BV45" s="36"/>
    </row>
    <row r="46" spans="1:74" s="23" customFormat="1" ht="16.5" customHeight="1" x14ac:dyDescent="0.25">
      <c r="A46" s="65" t="s">
        <v>38</v>
      </c>
      <c r="B46" s="29">
        <v>440.5</v>
      </c>
      <c r="C46" s="11"/>
      <c r="N46" s="22"/>
      <c r="O46" s="32"/>
      <c r="Z46" s="22"/>
      <c r="AA46" s="19"/>
      <c r="AD46" s="24"/>
      <c r="AE46" s="54"/>
      <c r="AL46" s="28"/>
      <c r="AM46" s="19"/>
      <c r="AP46" s="31" t="s">
        <v>84</v>
      </c>
      <c r="AQ46" s="57" t="s">
        <v>85</v>
      </c>
      <c r="AR46" s="58" t="s">
        <v>86</v>
      </c>
      <c r="AS46" s="58" t="s">
        <v>86</v>
      </c>
      <c r="AT46" s="58" t="s">
        <v>86</v>
      </c>
      <c r="AU46" s="56" t="s">
        <v>88</v>
      </c>
      <c r="AX46" s="22"/>
      <c r="AY46" s="19"/>
      <c r="BJ46" s="22"/>
      <c r="BK46" s="19"/>
      <c r="BV46" s="22"/>
    </row>
    <row r="47" spans="1:74" s="23" customFormat="1" ht="16.350000000000001" customHeight="1" x14ac:dyDescent="0.25">
      <c r="A47" s="66" t="s">
        <v>4</v>
      </c>
      <c r="B47" s="53"/>
      <c r="C47" s="43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4"/>
      <c r="AM47" s="46"/>
      <c r="AN47" s="42"/>
      <c r="AO47" s="42"/>
      <c r="AP47" s="42"/>
      <c r="AQ47" s="45"/>
      <c r="AR47" s="45"/>
      <c r="AS47" s="42"/>
      <c r="AT47" s="42"/>
      <c r="AU47" s="42"/>
      <c r="AV47" s="42"/>
      <c r="AW47" s="42"/>
      <c r="AX47" s="44"/>
      <c r="AY47" s="46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4"/>
      <c r="BK47" s="46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4"/>
    </row>
    <row r="48" spans="1:74" s="24" customFormat="1" ht="16.5" customHeight="1" x14ac:dyDescent="0.25">
      <c r="A48" s="62" t="s">
        <v>48</v>
      </c>
      <c r="B48" s="30">
        <v>25</v>
      </c>
      <c r="C48" s="25"/>
      <c r="I48" s="26"/>
      <c r="J48" s="27"/>
      <c r="M48" s="26"/>
      <c r="N48" s="28"/>
      <c r="O48" s="26"/>
      <c r="Z48" s="28"/>
      <c r="AL48" s="28"/>
      <c r="AX48" s="28"/>
      <c r="BB48" s="78" t="s">
        <v>69</v>
      </c>
      <c r="BJ48" s="28"/>
      <c r="BK48" s="33"/>
      <c r="BV48" s="28"/>
    </row>
    <row r="49" spans="1:74" s="23" customFormat="1" ht="16.350000000000001" customHeight="1" x14ac:dyDescent="0.25">
      <c r="A49" s="68" t="s">
        <v>49</v>
      </c>
      <c r="B49" s="29">
        <v>32.1</v>
      </c>
      <c r="C49" s="11"/>
      <c r="N49" s="22"/>
      <c r="O49" s="26"/>
      <c r="P49" s="24"/>
      <c r="Q49" s="24"/>
      <c r="R49" s="24"/>
      <c r="S49" s="54"/>
      <c r="T49" s="54"/>
      <c r="U49" s="24"/>
      <c r="V49" s="24"/>
      <c r="W49" s="24"/>
      <c r="X49" s="24"/>
      <c r="Y49" s="24"/>
      <c r="Z49" s="22"/>
      <c r="AA49" s="12"/>
      <c r="AL49" s="22"/>
      <c r="AM49" s="19"/>
      <c r="AX49" s="22"/>
      <c r="AY49" s="19"/>
      <c r="BF49" s="78" t="s">
        <v>69</v>
      </c>
      <c r="BJ49" s="22"/>
      <c r="BK49" s="19"/>
      <c r="BV49" s="22"/>
    </row>
    <row r="50" spans="1:74" s="23" customFormat="1" ht="16.5" customHeight="1" x14ac:dyDescent="0.25">
      <c r="A50" s="63" t="s">
        <v>50</v>
      </c>
      <c r="B50" s="29">
        <v>228.9</v>
      </c>
      <c r="C50" s="11"/>
      <c r="N50" s="22"/>
      <c r="O50" s="32"/>
      <c r="Z50" s="22"/>
      <c r="AA50" s="19"/>
      <c r="AL50" s="22"/>
      <c r="AP50" s="24"/>
      <c r="AQ50" s="24"/>
      <c r="AR50" s="24"/>
      <c r="AS50" s="24"/>
      <c r="AT50" s="24"/>
      <c r="AU50" s="24"/>
      <c r="AV50" s="24"/>
      <c r="AW50" s="24"/>
      <c r="AX50" s="28"/>
      <c r="AY50" s="19"/>
      <c r="BD50" s="31" t="s">
        <v>84</v>
      </c>
      <c r="BE50" s="57" t="s">
        <v>85</v>
      </c>
      <c r="BF50" s="58" t="s">
        <v>86</v>
      </c>
      <c r="BG50" s="58" t="s">
        <v>86</v>
      </c>
      <c r="BH50" s="58" t="s">
        <v>86</v>
      </c>
      <c r="BI50" s="58" t="s">
        <v>86</v>
      </c>
      <c r="BJ50" s="56" t="s">
        <v>88</v>
      </c>
      <c r="BK50" s="19"/>
      <c r="BV50" s="22"/>
    </row>
    <row r="51" spans="1:74" s="23" customFormat="1" ht="16.5" customHeight="1" x14ac:dyDescent="0.25">
      <c r="A51" s="60" t="s">
        <v>51</v>
      </c>
      <c r="B51" s="29">
        <v>85.6</v>
      </c>
      <c r="C51" s="11"/>
      <c r="N51" s="22"/>
      <c r="O51" s="32"/>
      <c r="Z51" s="22"/>
      <c r="AA51" s="19"/>
      <c r="AL51" s="22"/>
      <c r="AM51" s="24"/>
      <c r="AN51" s="24"/>
      <c r="AO51" s="24"/>
      <c r="AP51" s="24"/>
      <c r="AQ51" s="24"/>
      <c r="AR51" s="24"/>
      <c r="AS51" s="24"/>
      <c r="AT51" s="24"/>
      <c r="AU51" s="24"/>
      <c r="AX51" s="22"/>
      <c r="AY51" s="31" t="s">
        <v>84</v>
      </c>
      <c r="AZ51" s="57" t="s">
        <v>85</v>
      </c>
      <c r="BA51" s="58" t="s">
        <v>86</v>
      </c>
      <c r="BB51" s="58" t="s">
        <v>86</v>
      </c>
      <c r="BC51" s="58" t="s">
        <v>86</v>
      </c>
      <c r="BD51" s="58" t="s">
        <v>86</v>
      </c>
      <c r="BE51" s="56" t="s">
        <v>88</v>
      </c>
      <c r="BF51" s="26"/>
      <c r="BJ51" s="22"/>
      <c r="BK51" s="19"/>
      <c r="BV51" s="22"/>
    </row>
    <row r="52" spans="1:74" s="24" customFormat="1" ht="16.5" customHeight="1" x14ac:dyDescent="0.25">
      <c r="A52" s="63" t="s">
        <v>52</v>
      </c>
      <c r="B52" s="30">
        <v>27.9</v>
      </c>
      <c r="C52" s="25"/>
      <c r="I52" s="26"/>
      <c r="J52" s="27"/>
      <c r="M52" s="26"/>
      <c r="N52" s="28"/>
      <c r="O52" s="26"/>
      <c r="Z52" s="28"/>
      <c r="AL52" s="28"/>
      <c r="AX52" s="28"/>
      <c r="BG52" s="78" t="s">
        <v>69</v>
      </c>
      <c r="BJ52" s="28"/>
      <c r="BV52" s="28"/>
    </row>
    <row r="53" spans="1:74" s="23" customFormat="1" ht="16.5" customHeight="1" x14ac:dyDescent="0.25">
      <c r="A53" s="61" t="s">
        <v>53</v>
      </c>
      <c r="B53" s="29">
        <v>57.4</v>
      </c>
      <c r="C53" s="11"/>
      <c r="N53" s="22"/>
      <c r="O53" s="32"/>
      <c r="Z53" s="22"/>
      <c r="AA53" s="19"/>
      <c r="AL53" s="22"/>
      <c r="AM53" s="19"/>
      <c r="AQ53" s="24"/>
      <c r="AX53" s="22"/>
      <c r="AY53" s="31" t="s">
        <v>84</v>
      </c>
      <c r="AZ53" s="57" t="s">
        <v>85</v>
      </c>
      <c r="BA53" s="58" t="s">
        <v>86</v>
      </c>
      <c r="BB53" s="58" t="s">
        <v>86</v>
      </c>
      <c r="BC53" s="58" t="s">
        <v>86</v>
      </c>
      <c r="BD53" s="58" t="s">
        <v>86</v>
      </c>
      <c r="BE53" s="56" t="s">
        <v>88</v>
      </c>
      <c r="BJ53" s="22"/>
      <c r="BK53" s="19"/>
      <c r="BV53" s="22"/>
    </row>
    <row r="54" spans="1:74" s="23" customFormat="1" ht="16.5" customHeight="1" x14ac:dyDescent="0.25">
      <c r="A54" s="61" t="s">
        <v>54</v>
      </c>
      <c r="B54" s="30">
        <v>36.6</v>
      </c>
      <c r="C54" s="11"/>
      <c r="N54" s="22"/>
      <c r="O54" s="32"/>
      <c r="Z54" s="22"/>
      <c r="AA54" s="19"/>
      <c r="AL54" s="22"/>
      <c r="AM54" s="19"/>
      <c r="AX54" s="22"/>
      <c r="AY54" s="19"/>
      <c r="BG54" s="78" t="s">
        <v>69</v>
      </c>
      <c r="BJ54" s="22"/>
      <c r="BK54" s="19"/>
      <c r="BV54" s="22"/>
    </row>
    <row r="55" spans="1:74" s="42" customFormat="1" ht="16.5" customHeight="1" x14ac:dyDescent="0.25">
      <c r="A55" s="66" t="s">
        <v>5</v>
      </c>
      <c r="B55" s="53"/>
      <c r="C55" s="43"/>
      <c r="N55" s="44"/>
      <c r="O55" s="41"/>
      <c r="Z55" s="44"/>
      <c r="AA55" s="46"/>
      <c r="AL55" s="44"/>
      <c r="AM55" s="46"/>
      <c r="AX55" s="44"/>
      <c r="AZ55" s="45"/>
      <c r="BA55" s="45"/>
      <c r="BJ55" s="44"/>
      <c r="BK55" s="46"/>
      <c r="BV55" s="44"/>
    </row>
    <row r="56" spans="1:74" s="23" customFormat="1" ht="16.350000000000001" customHeight="1" x14ac:dyDescent="0.25">
      <c r="A56" s="68" t="s">
        <v>55</v>
      </c>
      <c r="B56" s="29">
        <f>40.6+12.8</f>
        <v>53.400000000000006</v>
      </c>
      <c r="C56" s="11"/>
      <c r="N56" s="22"/>
      <c r="O56" s="26"/>
      <c r="P56" s="24"/>
      <c r="Q56" s="24"/>
      <c r="R56" s="24"/>
      <c r="S56" s="54"/>
      <c r="T56" s="54"/>
      <c r="U56" s="24"/>
      <c r="V56" s="24"/>
      <c r="W56" s="24"/>
      <c r="X56" s="24"/>
      <c r="Y56" s="24"/>
      <c r="Z56" s="28"/>
      <c r="AA56" s="12"/>
      <c r="AL56" s="22"/>
      <c r="AM56" s="19"/>
      <c r="AX56" s="22"/>
      <c r="AY56" s="19"/>
      <c r="BJ56" s="22"/>
      <c r="BK56" s="19"/>
      <c r="BN56" s="78" t="s">
        <v>69</v>
      </c>
      <c r="BV56" s="22"/>
    </row>
    <row r="57" spans="1:74" s="24" customFormat="1" x14ac:dyDescent="0.25">
      <c r="A57" s="62" t="s">
        <v>56</v>
      </c>
      <c r="B57" s="30">
        <v>20.2</v>
      </c>
      <c r="C57" s="25"/>
      <c r="I57" s="26"/>
      <c r="J57" s="27"/>
      <c r="M57" s="26"/>
      <c r="N57" s="28"/>
      <c r="O57" s="26"/>
      <c r="Z57" s="28"/>
      <c r="AL57" s="28"/>
      <c r="AX57" s="28"/>
      <c r="BJ57" s="28"/>
      <c r="BK57" s="78" t="s">
        <v>69</v>
      </c>
      <c r="BV57" s="28"/>
    </row>
    <row r="58" spans="1:74" s="23" customFormat="1" ht="16.5" customHeight="1" x14ac:dyDescent="0.25">
      <c r="A58" s="63" t="s">
        <v>57</v>
      </c>
      <c r="B58" s="29">
        <v>32.9</v>
      </c>
      <c r="C58" s="11"/>
      <c r="N58" s="22"/>
      <c r="O58" s="32"/>
      <c r="Z58" s="22"/>
      <c r="AA58" s="19"/>
      <c r="AL58" s="22"/>
      <c r="AX58" s="22"/>
      <c r="AY58" s="19"/>
      <c r="BJ58" s="22"/>
      <c r="BK58" s="19"/>
      <c r="BP58" s="31" t="s">
        <v>84</v>
      </c>
      <c r="BQ58" s="57" t="s">
        <v>85</v>
      </c>
      <c r="BR58" s="58" t="s">
        <v>86</v>
      </c>
      <c r="BS58" s="58" t="s">
        <v>86</v>
      </c>
      <c r="BT58" s="58" t="s">
        <v>86</v>
      </c>
      <c r="BU58" s="58" t="s">
        <v>86</v>
      </c>
      <c r="BV58" s="56" t="s">
        <v>88</v>
      </c>
    </row>
    <row r="59" spans="1:74" s="23" customFormat="1" ht="16.5" customHeight="1" x14ac:dyDescent="0.25">
      <c r="A59" s="60" t="s">
        <v>58</v>
      </c>
      <c r="B59" s="29">
        <v>65</v>
      </c>
      <c r="C59" s="11"/>
      <c r="N59" s="22"/>
      <c r="O59" s="32"/>
      <c r="Z59" s="22"/>
      <c r="AA59" s="19"/>
      <c r="AL59" s="22"/>
      <c r="AM59" s="19"/>
      <c r="AX59" s="22"/>
      <c r="AY59" s="19"/>
      <c r="BJ59" s="22"/>
      <c r="BK59" s="31" t="s">
        <v>84</v>
      </c>
      <c r="BL59" s="57" t="s">
        <v>85</v>
      </c>
      <c r="BM59" s="58" t="s">
        <v>86</v>
      </c>
      <c r="BN59" s="58" t="s">
        <v>86</v>
      </c>
      <c r="BO59" s="58" t="s">
        <v>86</v>
      </c>
      <c r="BP59" s="58" t="s">
        <v>86</v>
      </c>
      <c r="BQ59" s="56" t="s">
        <v>88</v>
      </c>
      <c r="BV59" s="22"/>
    </row>
    <row r="60" spans="1:74" s="24" customFormat="1" ht="16.5" customHeight="1" x14ac:dyDescent="0.25">
      <c r="A60" s="60" t="s">
        <v>59</v>
      </c>
      <c r="B60" s="30">
        <v>34.799999999999997</v>
      </c>
      <c r="C60" s="25"/>
      <c r="I60" s="26"/>
      <c r="J60" s="27"/>
      <c r="M60" s="26"/>
      <c r="N60" s="28"/>
      <c r="O60" s="26"/>
      <c r="Z60" s="28"/>
      <c r="AL60" s="28"/>
      <c r="AX60" s="28"/>
      <c r="BJ60" s="28"/>
      <c r="BN60" s="78" t="s">
        <v>69</v>
      </c>
      <c r="BV60" s="28"/>
    </row>
    <row r="61" spans="1:74" s="24" customFormat="1" ht="16.5" customHeight="1" x14ac:dyDescent="0.25">
      <c r="A61" s="63" t="s">
        <v>60</v>
      </c>
      <c r="B61" s="30">
        <v>41.4</v>
      </c>
      <c r="C61" s="25"/>
      <c r="I61" s="26"/>
      <c r="J61" s="27"/>
      <c r="M61" s="26"/>
      <c r="N61" s="28"/>
      <c r="O61" s="26"/>
      <c r="Z61" s="28"/>
      <c r="AL61" s="28"/>
      <c r="AX61" s="28"/>
      <c r="BJ61" s="28"/>
      <c r="BP61" s="78" t="s">
        <v>69</v>
      </c>
      <c r="BV61" s="28"/>
    </row>
    <row r="62" spans="1:74" s="24" customFormat="1" ht="16.5" customHeight="1" x14ac:dyDescent="0.25">
      <c r="A62" s="62" t="s">
        <v>61</v>
      </c>
      <c r="B62" s="30">
        <v>28.7</v>
      </c>
      <c r="C62" s="25"/>
      <c r="I62" s="26"/>
      <c r="J62" s="27"/>
      <c r="M62" s="26"/>
      <c r="N62" s="28"/>
      <c r="O62" s="26"/>
      <c r="Z62" s="28"/>
      <c r="AL62" s="28"/>
      <c r="AX62" s="28"/>
      <c r="BJ62" s="28"/>
      <c r="BS62" s="78" t="s">
        <v>69</v>
      </c>
      <c r="BV62" s="28"/>
    </row>
    <row r="63" spans="1:74" s="23" customFormat="1" ht="16.350000000000001" customHeight="1" x14ac:dyDescent="0.25">
      <c r="A63" s="69" t="s">
        <v>62</v>
      </c>
      <c r="B63" s="59" t="s">
        <v>63</v>
      </c>
      <c r="C63" s="11"/>
      <c r="N63" s="22"/>
      <c r="O63" s="32"/>
      <c r="Z63" s="22"/>
      <c r="AA63" s="19"/>
      <c r="AL63" s="22"/>
      <c r="AM63" s="19"/>
      <c r="AX63" s="22"/>
      <c r="BJ63" s="28"/>
      <c r="BK63" s="24"/>
      <c r="BP63" s="31" t="s">
        <v>84</v>
      </c>
      <c r="BQ63" s="57" t="s">
        <v>85</v>
      </c>
      <c r="BR63" s="58" t="s">
        <v>86</v>
      </c>
      <c r="BS63" s="58" t="s">
        <v>86</v>
      </c>
      <c r="BT63" s="58" t="s">
        <v>86</v>
      </c>
      <c r="BU63" s="58" t="s">
        <v>86</v>
      </c>
      <c r="BV63" s="56" t="s">
        <v>88</v>
      </c>
    </row>
    <row r="64" spans="1:74" s="24" customFormat="1" ht="16.5" customHeight="1" x14ac:dyDescent="0.25">
      <c r="A64" s="60" t="s">
        <v>64</v>
      </c>
      <c r="B64" s="30">
        <v>20.7</v>
      </c>
      <c r="C64" s="25"/>
      <c r="I64" s="26"/>
      <c r="J64" s="27"/>
      <c r="M64" s="26"/>
      <c r="N64" s="28"/>
      <c r="O64" s="26"/>
      <c r="Z64" s="28"/>
      <c r="AL64" s="28"/>
      <c r="AX64" s="28"/>
      <c r="BJ64" s="28"/>
      <c r="BS64" s="78" t="s">
        <v>69</v>
      </c>
      <c r="BV64" s="28"/>
    </row>
    <row r="65" spans="1:74" s="42" customFormat="1" ht="16.5" customHeight="1" x14ac:dyDescent="0.25">
      <c r="A65" s="70" t="s">
        <v>65</v>
      </c>
      <c r="B65" s="53"/>
      <c r="C65" s="43"/>
      <c r="N65" s="44"/>
      <c r="Z65" s="44"/>
      <c r="AA65" s="55"/>
      <c r="AL65" s="44"/>
      <c r="AM65" s="55"/>
      <c r="AX65" s="44"/>
      <c r="AZ65" s="45"/>
      <c r="BA65" s="45"/>
      <c r="BJ65" s="44"/>
      <c r="BK65" s="55"/>
      <c r="BV65" s="44"/>
    </row>
    <row r="66" spans="1:74" s="23" customFormat="1" ht="16.5" customHeight="1" x14ac:dyDescent="0.25">
      <c r="A66" s="71" t="s">
        <v>66</v>
      </c>
      <c r="B66" s="5"/>
      <c r="C66" s="11"/>
      <c r="N66" s="22"/>
      <c r="O66" s="32"/>
      <c r="Z66" s="22"/>
      <c r="AA66" s="19"/>
      <c r="AL66" s="22"/>
      <c r="AM66" s="19"/>
      <c r="AX66" s="22"/>
      <c r="AY66" s="19"/>
      <c r="BJ66" s="22"/>
      <c r="BK66" s="19"/>
      <c r="BV66" s="22"/>
    </row>
    <row r="67" spans="1:74" s="23" customFormat="1" ht="16.5" customHeight="1" x14ac:dyDescent="0.25">
      <c r="A67" s="71" t="s">
        <v>67</v>
      </c>
      <c r="B67" s="6"/>
      <c r="C67" s="11"/>
      <c r="N67" s="22"/>
      <c r="O67" s="32"/>
      <c r="Z67" s="22"/>
      <c r="AA67" s="19"/>
      <c r="AL67" s="22"/>
      <c r="AM67" s="19"/>
      <c r="AX67" s="22"/>
      <c r="AY67" s="19"/>
      <c r="BJ67" s="22"/>
      <c r="BK67" s="19"/>
      <c r="BV67" s="22"/>
    </row>
    <row r="68" spans="1:74" s="23" customFormat="1" ht="16.5" customHeight="1" x14ac:dyDescent="0.25">
      <c r="A68" s="71" t="s">
        <v>68</v>
      </c>
      <c r="B68" s="3"/>
      <c r="C68" s="11"/>
      <c r="N68" s="22"/>
      <c r="O68" s="32"/>
      <c r="Z68" s="22"/>
      <c r="AA68" s="19"/>
      <c r="AL68" s="22"/>
      <c r="AM68" s="19"/>
      <c r="AX68" s="22"/>
      <c r="AY68" s="19"/>
      <c r="BJ68" s="22"/>
      <c r="BK68" s="19"/>
      <c r="BV68" s="22"/>
    </row>
    <row r="69" spans="1:74" s="23" customFormat="1" ht="16.5" customHeight="1" x14ac:dyDescent="0.25">
      <c r="A69" s="71" t="s">
        <v>69</v>
      </c>
      <c r="B69" s="77"/>
      <c r="C69" s="11"/>
      <c r="N69" s="22"/>
      <c r="O69" s="32"/>
      <c r="Z69" s="22"/>
      <c r="AA69" s="19"/>
      <c r="AL69" s="22"/>
      <c r="AM69" s="19"/>
      <c r="AX69" s="22"/>
      <c r="AY69" s="19"/>
      <c r="BJ69" s="22"/>
      <c r="BK69" s="19"/>
      <c r="BV69" s="22"/>
    </row>
    <row r="70" spans="1:74" s="70" customFormat="1" x14ac:dyDescent="0.25">
      <c r="A70" s="70" t="s">
        <v>82</v>
      </c>
    </row>
    <row r="71" spans="1:74" x14ac:dyDescent="0.25">
      <c r="A71" s="72" t="s">
        <v>70</v>
      </c>
      <c r="B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AA71" s="19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M71" s="19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Y71" s="19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K71" s="19"/>
      <c r="BL71" s="23"/>
      <c r="BM71" s="23"/>
      <c r="BN71" s="23"/>
      <c r="BO71" s="23"/>
      <c r="BP71" s="23"/>
      <c r="BQ71" s="23"/>
      <c r="BR71" s="23"/>
      <c r="BS71" s="23"/>
      <c r="BT71" s="23"/>
      <c r="BU71" s="23"/>
    </row>
    <row r="72" spans="1:74" x14ac:dyDescent="0.25">
      <c r="A72" s="60" t="s">
        <v>71</v>
      </c>
      <c r="B72" s="23"/>
      <c r="D72" s="23"/>
      <c r="E72" s="2"/>
      <c r="F72" s="7"/>
      <c r="G72" s="7"/>
      <c r="H72" s="3"/>
      <c r="I72" s="3"/>
      <c r="J72" s="3"/>
      <c r="K72" s="3"/>
      <c r="L72" s="3"/>
      <c r="M72" s="4"/>
      <c r="P72" s="23"/>
      <c r="Q72" s="23"/>
      <c r="R72" s="23"/>
      <c r="S72" s="23"/>
      <c r="T72" s="23"/>
      <c r="U72" s="23"/>
      <c r="V72" s="23"/>
      <c r="W72" s="23"/>
      <c r="X72" s="23"/>
      <c r="Y72" s="23"/>
      <c r="AA72" s="19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M72" s="19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Y72" s="19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</row>
    <row r="73" spans="1:74" x14ac:dyDescent="0.25">
      <c r="A73" s="73" t="s">
        <v>72</v>
      </c>
      <c r="B73" s="23"/>
      <c r="D73" s="23"/>
      <c r="E73" s="2"/>
      <c r="F73" s="7"/>
      <c r="G73" s="7"/>
      <c r="H73" s="3"/>
      <c r="I73" s="3"/>
      <c r="J73" s="3"/>
      <c r="K73" s="3"/>
      <c r="L73" s="3"/>
      <c r="M73" s="4"/>
      <c r="P73" s="23"/>
      <c r="Q73" s="23"/>
      <c r="R73" s="23"/>
      <c r="S73" s="23"/>
      <c r="T73" s="23"/>
      <c r="U73" s="23"/>
      <c r="V73" s="23"/>
      <c r="W73" s="23"/>
      <c r="X73" s="23"/>
      <c r="Y73" s="23"/>
      <c r="AA73" s="19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M73" s="19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Y73" s="19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</row>
    <row r="74" spans="1:74" x14ac:dyDescent="0.25">
      <c r="A74" s="63" t="s">
        <v>73</v>
      </c>
      <c r="B74" s="23"/>
      <c r="D74" s="23"/>
      <c r="E74" s="2"/>
      <c r="F74" s="7"/>
      <c r="G74" s="7"/>
      <c r="H74" s="3"/>
      <c r="I74" s="3"/>
      <c r="J74" s="3"/>
      <c r="K74" s="3"/>
      <c r="L74" s="3"/>
      <c r="M74" s="4"/>
      <c r="P74" s="23"/>
      <c r="Q74" s="23"/>
      <c r="R74" s="23"/>
      <c r="S74" s="23"/>
      <c r="T74" s="23"/>
      <c r="U74" s="23"/>
      <c r="V74" s="23"/>
      <c r="W74" s="23"/>
      <c r="X74" s="23"/>
      <c r="Y74" s="23"/>
      <c r="AA74" s="19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M74" s="19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Y74" s="19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</row>
    <row r="75" spans="1:74" x14ac:dyDescent="0.25">
      <c r="A75" s="64" t="s">
        <v>74</v>
      </c>
      <c r="B75" s="23"/>
      <c r="D75" s="23"/>
      <c r="E75" s="2"/>
      <c r="F75" s="7"/>
      <c r="G75" s="7"/>
      <c r="H75" s="3"/>
      <c r="I75" s="3"/>
      <c r="J75" s="3"/>
      <c r="K75" s="3"/>
      <c r="L75" s="3"/>
      <c r="M75" s="4"/>
      <c r="P75" s="23"/>
      <c r="Q75" s="23"/>
      <c r="R75" s="23"/>
      <c r="S75" s="23"/>
      <c r="T75" s="23"/>
      <c r="U75" s="23"/>
      <c r="V75" s="23"/>
      <c r="W75" s="23"/>
      <c r="X75" s="23"/>
      <c r="Y75" s="23"/>
      <c r="AA75" s="19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M75" s="19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Y75" s="19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</row>
    <row r="76" spans="1:74" x14ac:dyDescent="0.25">
      <c r="A76" s="65" t="s">
        <v>75</v>
      </c>
      <c r="B76" s="23"/>
      <c r="D76" s="23"/>
      <c r="E76" s="2"/>
      <c r="F76" s="7"/>
      <c r="G76" s="7"/>
      <c r="H76" s="3"/>
      <c r="I76" s="3"/>
      <c r="J76" s="3"/>
      <c r="K76" s="3"/>
      <c r="L76" s="3"/>
      <c r="M76" s="4"/>
      <c r="P76" s="23"/>
      <c r="Q76" s="23"/>
      <c r="R76" s="23"/>
      <c r="S76" s="23"/>
      <c r="T76" s="23"/>
      <c r="U76" s="23"/>
      <c r="V76" s="23"/>
      <c r="W76" s="23"/>
      <c r="X76" s="23"/>
      <c r="Y76" s="23"/>
      <c r="AA76" s="19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M76" s="19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Y76" s="19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</row>
    <row r="77" spans="1:74" x14ac:dyDescent="0.25">
      <c r="A77" s="82" t="s">
        <v>76</v>
      </c>
      <c r="B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AA77" s="19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M77" s="19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Y77" s="19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</row>
    <row r="78" spans="1:74" x14ac:dyDescent="0.25">
      <c r="B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AA78" s="19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M78" s="19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Y78" s="19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</row>
    <row r="79" spans="1:74" x14ac:dyDescent="0.25">
      <c r="B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AA79" s="19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M79" s="19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Y79" s="19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</row>
    <row r="80" spans="1:74" x14ac:dyDescent="0.25">
      <c r="B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AA80" s="19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M80" s="19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Y80" s="19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</row>
    <row r="81" spans="27:51" x14ac:dyDescent="0.25">
      <c r="AA81" s="19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M81" s="19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Y81" s="19"/>
    </row>
    <row r="82" spans="27:51" x14ac:dyDescent="0.25">
      <c r="AA82" s="19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M82" s="19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Y82" s="19"/>
    </row>
    <row r="83" spans="27:51" x14ac:dyDescent="0.25">
      <c r="AA83" s="19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M83" s="19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Y83" s="19"/>
    </row>
    <row r="84" spans="27:51" x14ac:dyDescent="0.25">
      <c r="AA84" s="19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M84" s="19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Y84" s="19"/>
    </row>
    <row r="85" spans="27:51" x14ac:dyDescent="0.25">
      <c r="AA85" s="19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M85" s="19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Y85" s="19"/>
    </row>
    <row r="86" spans="27:51" x14ac:dyDescent="0.25">
      <c r="AA86" s="19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M86" s="19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Y86" s="19"/>
    </row>
    <row r="87" spans="27:51" x14ac:dyDescent="0.25">
      <c r="AA87" s="19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M87" s="19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Y87" s="19"/>
    </row>
    <row r="88" spans="27:51" x14ac:dyDescent="0.25">
      <c r="AA88" s="19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M88" s="19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Y88" s="19"/>
    </row>
    <row r="89" spans="27:51" x14ac:dyDescent="0.25">
      <c r="AA89" s="19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M89" s="19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Y89" s="19"/>
    </row>
    <row r="90" spans="27:51" x14ac:dyDescent="0.25">
      <c r="AA90" s="19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M90" s="19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Y90" s="19"/>
    </row>
    <row r="91" spans="27:51" x14ac:dyDescent="0.25">
      <c r="AA91" s="19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M91" s="19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Y91" s="19"/>
    </row>
    <row r="92" spans="27:51" x14ac:dyDescent="0.25">
      <c r="AA92" s="19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M92" s="19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Y92" s="19"/>
    </row>
    <row r="93" spans="27:51" x14ac:dyDescent="0.25">
      <c r="AA93" s="19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M93" s="19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Y93" s="19"/>
    </row>
    <row r="94" spans="27:51" x14ac:dyDescent="0.25">
      <c r="AA94" s="19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M94" s="19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Y94" s="19"/>
    </row>
    <row r="95" spans="27:51" x14ac:dyDescent="0.25">
      <c r="AA95" s="19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M95" s="19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Y95" s="19"/>
    </row>
    <row r="96" spans="27:51" x14ac:dyDescent="0.25">
      <c r="AA96" s="19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M96" s="19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Y96" s="19"/>
    </row>
    <row r="97" spans="27:51" x14ac:dyDescent="0.25">
      <c r="AA97" s="19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M97" s="19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Y97" s="19"/>
    </row>
    <row r="98" spans="27:51" x14ac:dyDescent="0.25">
      <c r="AA98" s="19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M98" s="19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Y98" s="19"/>
    </row>
    <row r="99" spans="27:51" x14ac:dyDescent="0.25">
      <c r="AA99" s="19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M99" s="19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Y99" s="19"/>
    </row>
    <row r="100" spans="27:51" x14ac:dyDescent="0.25">
      <c r="AA100" s="19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M100" s="19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Y100" s="19"/>
    </row>
    <row r="101" spans="27:51" x14ac:dyDescent="0.25">
      <c r="AA101" s="19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M101" s="19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Y101" s="19"/>
    </row>
    <row r="102" spans="27:51" x14ac:dyDescent="0.25">
      <c r="AA102" s="19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M102" s="19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Y102" s="19"/>
    </row>
    <row r="103" spans="27:51" x14ac:dyDescent="0.25">
      <c r="AA103" s="19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M103" s="19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Y103" s="19"/>
    </row>
    <row r="104" spans="27:51" x14ac:dyDescent="0.25">
      <c r="AA104" s="19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M104" s="19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Y104" s="19"/>
    </row>
    <row r="105" spans="27:51" x14ac:dyDescent="0.25">
      <c r="AA105" s="19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M105" s="19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Y105" s="19"/>
    </row>
    <row r="106" spans="27:51" x14ac:dyDescent="0.25">
      <c r="AA106" s="19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M106" s="19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Y106" s="19"/>
    </row>
    <row r="107" spans="27:51" x14ac:dyDescent="0.25">
      <c r="AA107" s="19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M107" s="19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Y107" s="19"/>
    </row>
    <row r="108" spans="27:51" x14ac:dyDescent="0.25">
      <c r="AA108" s="19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M108" s="19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Y108" s="19"/>
    </row>
    <row r="109" spans="27:51" x14ac:dyDescent="0.25">
      <c r="AA109" s="19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M109" s="19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Y109" s="19"/>
    </row>
    <row r="110" spans="27:51" x14ac:dyDescent="0.25">
      <c r="AA110" s="19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M110" s="19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Y110" s="19"/>
    </row>
    <row r="111" spans="27:51" x14ac:dyDescent="0.25">
      <c r="AA111" s="19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M111" s="19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Y111" s="19"/>
    </row>
    <row r="112" spans="27:51" x14ac:dyDescent="0.25">
      <c r="AA112" s="19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M112" s="19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Y112" s="19"/>
    </row>
    <row r="113" spans="27:51" x14ac:dyDescent="0.25">
      <c r="AA113" s="19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M113" s="19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Y113" s="19"/>
    </row>
    <row r="114" spans="27:51" x14ac:dyDescent="0.25">
      <c r="AA114" s="19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M114" s="19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Y114" s="19"/>
    </row>
    <row r="115" spans="27:51" x14ac:dyDescent="0.25">
      <c r="AA115" s="19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M115" s="19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Y115" s="19"/>
    </row>
    <row r="116" spans="27:51" x14ac:dyDescent="0.25">
      <c r="AA116" s="19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M116" s="19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Y116" s="19"/>
    </row>
    <row r="117" spans="27:51" x14ac:dyDescent="0.25">
      <c r="AA117" s="19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M117" s="19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Y117" s="19"/>
    </row>
    <row r="118" spans="27:51" x14ac:dyDescent="0.25">
      <c r="AA118" s="19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M118" s="19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Y118" s="19"/>
    </row>
    <row r="119" spans="27:51" x14ac:dyDescent="0.25">
      <c r="AA119" s="19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M119" s="19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Y119" s="19"/>
    </row>
    <row r="120" spans="27:51" x14ac:dyDescent="0.25">
      <c r="AA120" s="19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M120" s="19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Y120" s="19"/>
    </row>
  </sheetData>
  <mergeCells count="1">
    <mergeCell ref="C1:N1"/>
  </mergeCells>
  <phoneticPr fontId="8" type="noConversion"/>
  <pageMargins left="0.25" right="0.25" top="0.75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17a0da8-337e-45de-a5f3-6c82bd96c4e7">
      <Terms xmlns="http://schemas.microsoft.com/office/infopath/2007/PartnerControls"/>
    </lcf76f155ced4ddcb4097134ff3c332f>
    <_ip_UnifiedCompliancePolicyProperties xmlns="http://schemas.microsoft.com/sharepoint/v3" xsi:nil="true"/>
    <TaxCatchAll xmlns="5d608181-e015-4ae2-ad7e-f056c5ecf8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CE9BBFAFB83469FF657FA79705BA3" ma:contentTypeVersion="19" ma:contentTypeDescription="Create a new document." ma:contentTypeScope="" ma:versionID="fd6c5745a52f47117fa66587482807d3">
  <xsd:schema xmlns:xsd="http://www.w3.org/2001/XMLSchema" xmlns:xs="http://www.w3.org/2001/XMLSchema" xmlns:p="http://schemas.microsoft.com/office/2006/metadata/properties" xmlns:ns1="http://schemas.microsoft.com/sharepoint/v3" xmlns:ns2="5d608181-e015-4ae2-ad7e-f056c5ecf81a" xmlns:ns3="717a0da8-337e-45de-a5f3-6c82bd96c4e7" targetNamespace="http://schemas.microsoft.com/office/2006/metadata/properties" ma:root="true" ma:fieldsID="0531530c0154154d51e2df406fe65e03" ns1:_="" ns2:_="" ns3:_="">
    <xsd:import namespace="http://schemas.microsoft.com/sharepoint/v3"/>
    <xsd:import namespace="5d608181-e015-4ae2-ad7e-f056c5ecf81a"/>
    <xsd:import namespace="717a0da8-337e-45de-a5f3-6c82bd96c4e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08181-e015-4ae2-ad7e-f056c5ecf8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ba7786-5d6e-459b-b880-e54f29b1be2e}" ma:internalName="TaxCatchAll" ma:showField="CatchAllData" ma:web="5d608181-e015-4ae2-ad7e-f056c5ecf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0da8-337e-45de-a5f3-6c82bd96c4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60E9B2-30FB-4A63-8EDE-FD2AE6BC7FB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7a0da8-337e-45de-a5f3-6c82bd96c4e7"/>
    <ds:schemaRef ds:uri="5d608181-e015-4ae2-ad7e-f056c5ecf81a"/>
  </ds:schemaRefs>
</ds:datastoreItem>
</file>

<file path=customXml/itemProps2.xml><?xml version="1.0" encoding="utf-8"?>
<ds:datastoreItem xmlns:ds="http://schemas.openxmlformats.org/officeDocument/2006/customXml" ds:itemID="{3582DD93-1DFD-46D6-B5FF-1511B1D3A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E56450-D05E-4325-94AB-4942F8B89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d608181-e015-4ae2-ad7e-f056c5ecf81a"/>
    <ds:schemaRef ds:uri="717a0da8-337e-45de-a5f3-6c82bd96c4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2024_08_Major_Projects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2024_Future_DB_Project_Schedule</dc:title>
  <dc:subject/>
  <dc:creator/>
  <cp:keywords/>
  <dc:description/>
  <cp:lastModifiedBy>Kellen Burns</cp:lastModifiedBy>
  <cp:revision/>
  <dcterms:created xsi:type="dcterms:W3CDTF">2024-09-27T19:53:41Z</dcterms:created>
  <dcterms:modified xsi:type="dcterms:W3CDTF">2024-10-01T19:55:51Z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4593400</vt:r8>
  </property>
  <property fmtid="{D5CDD505-2E9C-101B-9397-08002B2CF9AE}" pid="3" name="MediaServiceImageTags">
    <vt:lpwstr/>
  </property>
  <property fmtid="{D5CDD505-2E9C-101B-9397-08002B2CF9AE}" pid="4" name="ContentTypeId">
    <vt:lpwstr>0x010100F3ECE9BBFAFB83469FF657FA79705BA3</vt:lpwstr>
  </property>
  <property fmtid="{D5CDD505-2E9C-101B-9397-08002B2CF9AE}" pid="5" name="Folder_Number">
    <vt:lpwstr/>
  </property>
  <property fmtid="{D5CDD505-2E9C-101B-9397-08002B2CF9AE}" pid="6" name="Folder_Code">
    <vt:lpwstr/>
  </property>
  <property fmtid="{D5CDD505-2E9C-101B-9397-08002B2CF9AE}" pid="7" name="Folder_Name">
    <vt:lpwstr/>
  </property>
  <property fmtid="{D5CDD505-2E9C-101B-9397-08002B2CF9AE}" pid="8" name="Folder_Description">
    <vt:lpwstr/>
  </property>
  <property fmtid="{D5CDD505-2E9C-101B-9397-08002B2CF9AE}" pid="9" name="/Folder_Name/">
    <vt:lpwstr/>
  </property>
  <property fmtid="{D5CDD505-2E9C-101B-9397-08002B2CF9AE}" pid="10" name="/Folder_Description/">
    <vt:lpwstr/>
  </property>
  <property fmtid="{D5CDD505-2E9C-101B-9397-08002B2CF9AE}" pid="11" name="Folder_Version">
    <vt:lpwstr/>
  </property>
  <property fmtid="{D5CDD505-2E9C-101B-9397-08002B2CF9AE}" pid="12" name="Folder_VersionSeq">
    <vt:lpwstr/>
  </property>
  <property fmtid="{D5CDD505-2E9C-101B-9397-08002B2CF9AE}" pid="13" name="Folder_Manager">
    <vt:lpwstr/>
  </property>
  <property fmtid="{D5CDD505-2E9C-101B-9397-08002B2CF9AE}" pid="14" name="Folder_ManagerDesc">
    <vt:lpwstr/>
  </property>
  <property fmtid="{D5CDD505-2E9C-101B-9397-08002B2CF9AE}" pid="15" name="Folder_Storage">
    <vt:lpwstr/>
  </property>
  <property fmtid="{D5CDD505-2E9C-101B-9397-08002B2CF9AE}" pid="16" name="Folder_StorageDesc">
    <vt:lpwstr/>
  </property>
  <property fmtid="{D5CDD505-2E9C-101B-9397-08002B2CF9AE}" pid="17" name="Folder_Creator">
    <vt:lpwstr/>
  </property>
  <property fmtid="{D5CDD505-2E9C-101B-9397-08002B2CF9AE}" pid="18" name="Folder_CreatorDesc">
    <vt:lpwstr/>
  </property>
  <property fmtid="{D5CDD505-2E9C-101B-9397-08002B2CF9AE}" pid="19" name="Folder_CreateDate">
    <vt:lpwstr/>
  </property>
  <property fmtid="{D5CDD505-2E9C-101B-9397-08002B2CF9AE}" pid="20" name="Folder_Updater">
    <vt:lpwstr/>
  </property>
  <property fmtid="{D5CDD505-2E9C-101B-9397-08002B2CF9AE}" pid="21" name="Folder_UpdaterDesc">
    <vt:lpwstr/>
  </property>
  <property fmtid="{D5CDD505-2E9C-101B-9397-08002B2CF9AE}" pid="22" name="Folder_UpdateDate">
    <vt:lpwstr/>
  </property>
  <property fmtid="{D5CDD505-2E9C-101B-9397-08002B2CF9AE}" pid="23" name="Document_Number">
    <vt:lpwstr/>
  </property>
  <property fmtid="{D5CDD505-2E9C-101B-9397-08002B2CF9AE}" pid="24" name="Document_Name">
    <vt:lpwstr/>
  </property>
  <property fmtid="{D5CDD505-2E9C-101B-9397-08002B2CF9AE}" pid="25" name="Document_FileName">
    <vt:lpwstr/>
  </property>
  <property fmtid="{D5CDD505-2E9C-101B-9397-08002B2CF9AE}" pid="26" name="Document_Version">
    <vt:lpwstr/>
  </property>
  <property fmtid="{D5CDD505-2E9C-101B-9397-08002B2CF9AE}" pid="27" name="Document_VersionSeq">
    <vt:lpwstr/>
  </property>
  <property fmtid="{D5CDD505-2E9C-101B-9397-08002B2CF9AE}" pid="28" name="Document_Creator">
    <vt:lpwstr/>
  </property>
  <property fmtid="{D5CDD505-2E9C-101B-9397-08002B2CF9AE}" pid="29" name="Document_CreatorDesc">
    <vt:lpwstr/>
  </property>
  <property fmtid="{D5CDD505-2E9C-101B-9397-08002B2CF9AE}" pid="30" name="Document_CreateDate">
    <vt:lpwstr/>
  </property>
  <property fmtid="{D5CDD505-2E9C-101B-9397-08002B2CF9AE}" pid="31" name="Document_Updater">
    <vt:lpwstr/>
  </property>
  <property fmtid="{D5CDD505-2E9C-101B-9397-08002B2CF9AE}" pid="32" name="Document_UpdaterDesc">
    <vt:lpwstr/>
  </property>
  <property fmtid="{D5CDD505-2E9C-101B-9397-08002B2CF9AE}" pid="33" name="Document_UpdateDate">
    <vt:lpwstr/>
  </property>
  <property fmtid="{D5CDD505-2E9C-101B-9397-08002B2CF9AE}" pid="34" name="Document_Size">
    <vt:lpwstr/>
  </property>
  <property fmtid="{D5CDD505-2E9C-101B-9397-08002B2CF9AE}" pid="35" name="Document_Storage">
    <vt:lpwstr/>
  </property>
  <property fmtid="{D5CDD505-2E9C-101B-9397-08002B2CF9AE}" pid="36" name="Document_StorageDesc">
    <vt:lpwstr/>
  </property>
  <property fmtid="{D5CDD505-2E9C-101B-9397-08002B2CF9AE}" pid="37" name="Document_Department">
    <vt:lpwstr/>
  </property>
  <property fmtid="{D5CDD505-2E9C-101B-9397-08002B2CF9AE}" pid="38" name="Document_DepartmentDesc">
    <vt:lpwstr/>
  </property>
</Properties>
</file>