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codeName="ThisWorkbook" defaultThemeVersion="166925"/>
  <mc:AlternateContent xmlns:mc="http://schemas.openxmlformats.org/markup-compatibility/2006">
    <mc:Choice Requires="x15">
      <x15ac:absPath xmlns:x15ac="http://schemas.microsoft.com/office/spreadsheetml/2010/11/ac" url="H:\2023-2024 Desktop\NSTI\FY24 NSTI Program\FY24 NSTI PROGRAM DOCUMENTS\"/>
    </mc:Choice>
  </mc:AlternateContent>
  <xr:revisionPtr revIDLastSave="0" documentId="8_{8CCB86F6-8649-448C-A91D-D93F166EA530}" xr6:coauthVersionLast="47" xr6:coauthVersionMax="47" xr10:uidLastSave="{00000000-0000-0000-0000-000000000000}"/>
  <workbookProtection workbookAlgorithmName="SHA-512" workbookHashValue="8bMbkI5KFEO3iyHQdAYzWyTtB1w+HZXhj/+HCCNbG9eLZgQjNi2CLukP+smRKTEvD1SFAq56kMLlbXoiTqBB8A==" workbookSaltValue="XSuxb0o1o5IfuhQBm/lusw==" workbookSpinCount="100000" lockStructure="1"/>
  <bookViews>
    <workbookView xWindow="28680" yWindow="-120" windowWidth="29040" windowHeight="15840"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E-Budget'!$A$1:$L$146</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 l="1"/>
  <c r="D41" i="1" s="1"/>
  <c r="K66" i="1"/>
  <c r="K67" i="1"/>
  <c r="K68" i="1"/>
  <c r="K57" i="1"/>
  <c r="K58" i="1"/>
  <c r="K59" i="1"/>
  <c r="K56" i="1"/>
  <c r="D50" i="1"/>
  <c r="D49" i="1"/>
  <c r="D48" i="1"/>
  <c r="D47" i="1"/>
  <c r="D46" i="1"/>
  <c r="D45" i="1"/>
  <c r="B50" i="1"/>
  <c r="B49" i="1"/>
  <c r="B48" i="1"/>
  <c r="B47" i="1"/>
  <c r="B46" i="1"/>
  <c r="B45" i="1"/>
  <c r="B44" i="1"/>
  <c r="D44" i="1" s="1"/>
  <c r="B43" i="1"/>
  <c r="D43" i="1" s="1"/>
  <c r="B42" i="1"/>
  <c r="D42" i="1" s="1"/>
  <c r="D34" i="1" l="1"/>
  <c r="D33" i="1"/>
  <c r="D32" i="1"/>
  <c r="D31" i="1"/>
  <c r="D30" i="1"/>
  <c r="D29" i="1"/>
  <c r="C34" i="1"/>
  <c r="C33" i="1"/>
  <c r="C32" i="1"/>
  <c r="C31" i="1"/>
  <c r="C30" i="1"/>
  <c r="C29" i="1"/>
  <c r="B34" i="1"/>
  <c r="B33" i="1"/>
  <c r="B32" i="1"/>
  <c r="B31" i="1"/>
  <c r="B30" i="1"/>
  <c r="B29" i="1"/>
  <c r="B28" i="1"/>
  <c r="B27" i="1"/>
  <c r="C27" i="1" s="1"/>
  <c r="B26" i="1"/>
  <c r="C26" i="1" s="1"/>
  <c r="F47" i="4"/>
  <c r="E47" i="4"/>
  <c r="C28" i="1" l="1"/>
  <c r="J16" i="2"/>
  <c r="A1" i="6"/>
  <c r="A1" i="4"/>
  <c r="A25" i="1" l="1"/>
  <c r="B25" i="1"/>
  <c r="K25" i="1" s="1"/>
  <c r="A26" i="1"/>
  <c r="A27" i="1"/>
  <c r="A28" i="1"/>
  <c r="A29" i="1"/>
  <c r="A30" i="1"/>
  <c r="A31" i="1"/>
  <c r="K28" i="1" l="1"/>
  <c r="C25" i="1"/>
  <c r="K29" i="1"/>
  <c r="K27" i="1"/>
  <c r="K30" i="1"/>
  <c r="K26" i="1"/>
  <c r="K31" i="1"/>
  <c r="B4" i="6" l="1"/>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3" i="1" l="1"/>
  <c r="K124" i="1"/>
  <c r="K133" i="1"/>
  <c r="K132" i="1"/>
  <c r="K115" i="1"/>
  <c r="J136" i="1"/>
  <c r="I136" i="1"/>
  <c r="H136" i="1"/>
  <c r="G136" i="1"/>
  <c r="E136" i="1"/>
  <c r="J126" i="1"/>
  <c r="I126" i="1"/>
  <c r="H126" i="1"/>
  <c r="G126" i="1"/>
  <c r="E126" i="1"/>
  <c r="J118" i="1"/>
  <c r="I118" i="1"/>
  <c r="H118" i="1"/>
  <c r="G118" i="1"/>
  <c r="E118" i="1"/>
  <c r="E110" i="1"/>
  <c r="J110" i="1"/>
  <c r="I110" i="1"/>
  <c r="H110" i="1"/>
  <c r="G110" i="1"/>
  <c r="K135" i="1"/>
  <c r="K134" i="1"/>
  <c r="K131" i="1"/>
  <c r="K125" i="1"/>
  <c r="K117" i="1"/>
  <c r="K116" i="1"/>
  <c r="K109" i="1"/>
  <c r="K108" i="1"/>
  <c r="K107" i="1"/>
  <c r="K100" i="1"/>
  <c r="K99" i="1"/>
  <c r="K98" i="1"/>
  <c r="J101" i="1"/>
  <c r="I101" i="1"/>
  <c r="H101" i="1"/>
  <c r="G101" i="1"/>
  <c r="E101" i="1"/>
  <c r="J93" i="1"/>
  <c r="I93" i="1"/>
  <c r="H93" i="1"/>
  <c r="G93" i="1"/>
  <c r="E93" i="1"/>
  <c r="K92" i="1"/>
  <c r="K91" i="1"/>
  <c r="K90" i="1"/>
  <c r="E85" i="1"/>
  <c r="E77" i="1"/>
  <c r="J85" i="1"/>
  <c r="I85" i="1"/>
  <c r="H85" i="1"/>
  <c r="G85" i="1"/>
  <c r="J77" i="1"/>
  <c r="I77" i="1"/>
  <c r="H77" i="1"/>
  <c r="G77" i="1"/>
  <c r="J69" i="1"/>
  <c r="I69" i="1"/>
  <c r="H69" i="1"/>
  <c r="G69" i="1"/>
  <c r="E69" i="1"/>
  <c r="K84" i="1"/>
  <c r="K83" i="1"/>
  <c r="K82" i="1"/>
  <c r="K76" i="1"/>
  <c r="K75" i="1"/>
  <c r="K74" i="1"/>
  <c r="K65" i="1"/>
  <c r="K69" i="1" s="1"/>
  <c r="J60" i="1"/>
  <c r="I60" i="1"/>
  <c r="H60" i="1"/>
  <c r="G60" i="1"/>
  <c r="E60" i="1"/>
  <c r="J35" i="1"/>
  <c r="I35" i="1"/>
  <c r="H35" i="1"/>
  <c r="G35" i="1"/>
  <c r="E35" i="1"/>
  <c r="J51" i="1"/>
  <c r="I51" i="1"/>
  <c r="H51" i="1"/>
  <c r="G51" i="1"/>
  <c r="E51" i="1"/>
  <c r="K50" i="1"/>
  <c r="K46" i="1"/>
  <c r="K43" i="1"/>
  <c r="K42" i="1"/>
  <c r="K41" i="1"/>
  <c r="A50" i="1"/>
  <c r="A49" i="1"/>
  <c r="A48" i="1"/>
  <c r="A47" i="1"/>
  <c r="A46" i="1"/>
  <c r="A45" i="1"/>
  <c r="A44" i="1"/>
  <c r="A43" i="1"/>
  <c r="A42" i="1"/>
  <c r="A41" i="1"/>
  <c r="A34" i="1"/>
  <c r="A33" i="1"/>
  <c r="A32" i="1"/>
  <c r="A1" i="3"/>
  <c r="N37" i="2"/>
  <c r="N34" i="2"/>
  <c r="N31" i="2"/>
  <c r="N28" i="2"/>
  <c r="N25" i="2"/>
  <c r="N19" i="2"/>
  <c r="J10" i="2"/>
  <c r="N10" i="2" s="1"/>
  <c r="J13" i="2"/>
  <c r="N13" i="2" s="1"/>
  <c r="N16" i="2"/>
  <c r="D28" i="1" l="1"/>
  <c r="D27" i="1"/>
  <c r="D26" i="1"/>
  <c r="D25" i="1"/>
  <c r="K77" i="1"/>
  <c r="K101" i="1"/>
  <c r="K136" i="1"/>
  <c r="K126" i="1"/>
  <c r="K118" i="1"/>
  <c r="K93" i="1"/>
  <c r="K85" i="1"/>
  <c r="K110" i="1"/>
  <c r="K60" i="1"/>
  <c r="E13" i="1"/>
  <c r="I14" i="1"/>
  <c r="G14" i="1"/>
  <c r="H14" i="1"/>
  <c r="J14" i="1"/>
  <c r="H13" i="1"/>
  <c r="G13" i="1"/>
  <c r="I13" i="1"/>
  <c r="E14" i="1"/>
  <c r="J13" i="1"/>
  <c r="K47" i="1"/>
  <c r="K49" i="1"/>
  <c r="K48" i="1"/>
  <c r="K45" i="1"/>
  <c r="K44" i="1"/>
  <c r="K51" i="1" s="1"/>
  <c r="K32" i="1"/>
  <c r="K33" i="1"/>
  <c r="K34" i="1"/>
  <c r="K15" i="1"/>
  <c r="H16" i="1" l="1"/>
  <c r="K35" i="1"/>
  <c r="G16" i="1"/>
  <c r="J16" i="1"/>
  <c r="I16" i="1"/>
  <c r="K14" i="1"/>
  <c r="K13" i="1"/>
  <c r="E16" i="1"/>
  <c r="A1" i="1"/>
  <c r="C143" i="1" l="1"/>
  <c r="C144" i="1" s="1"/>
  <c r="K16" i="1"/>
  <c r="C146" i="1" l="1"/>
  <c r="A146" i="1"/>
  <c r="K1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institution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How many hours does the individual currently work? 
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Gottlieb, Joyce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C7" authorId="1" shapeId="0" xr:uid="{F4612ADC-6D90-4513-AE30-3BE4147676D4}">
      <text>
        <r>
          <rPr>
            <b/>
            <sz val="9"/>
            <color indexed="81"/>
            <rFont val="Tahoma"/>
            <charset val="1"/>
          </rPr>
          <t>Gottlieb, Joyce (FHWA):</t>
        </r>
        <r>
          <rPr>
            <sz val="9"/>
            <color indexed="81"/>
            <rFont val="Tahoma"/>
            <charset val="1"/>
          </rPr>
          <t xml:space="preserve">
Leave this field blank.</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1" shapeId="0" xr:uid="{FA8463AA-12E0-4569-B565-30C81B4C272A}">
      <text>
        <r>
          <rPr>
            <b/>
            <sz val="9"/>
            <color indexed="81"/>
            <rFont val="Tahoma"/>
            <charset val="1"/>
          </rPr>
          <t>Gottlieb, Joyce (FHWA):</t>
        </r>
        <r>
          <rPr>
            <sz val="9"/>
            <color indexed="81"/>
            <rFont val="Tahoma"/>
            <charset val="1"/>
          </rPr>
          <t xml:space="preserve">
Leave this field blank.
</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G25" authorId="1" shapeId="0" xr:uid="{9A0E5C9A-F5C7-45D9-BB8F-C34921641F04}">
      <text>
        <r>
          <rPr>
            <b/>
            <sz val="9"/>
            <color indexed="81"/>
            <rFont val="Tahoma"/>
            <charset val="1"/>
          </rPr>
          <t>Gottlieb, Joyce (FHWA):</t>
        </r>
        <r>
          <rPr>
            <sz val="9"/>
            <color indexed="81"/>
            <rFont val="Tahoma"/>
            <charset val="1"/>
          </rPr>
          <t xml:space="preserve">
Leave these fields blank.</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G40" authorId="1" shapeId="0" xr:uid="{20B6A130-EAFF-4BFB-8EA7-B2EB4DC550F1}">
      <text>
        <r>
          <rPr>
            <b/>
            <sz val="9"/>
            <color indexed="81"/>
            <rFont val="Tahoma"/>
            <charset val="1"/>
          </rPr>
          <t>Gottlieb, Joyce (FHWA):</t>
        </r>
        <r>
          <rPr>
            <sz val="9"/>
            <color indexed="81"/>
            <rFont val="Tahoma"/>
            <charset val="1"/>
          </rPr>
          <t xml:space="preserve">
Leave these fields blank.</t>
        </r>
      </text>
    </comment>
    <comment ref="G56" authorId="1" shapeId="0" xr:uid="{1D61AEB4-B1A5-41BD-B025-9D528272C64D}">
      <text>
        <r>
          <rPr>
            <b/>
            <sz val="9"/>
            <color indexed="81"/>
            <rFont val="Tahoma"/>
            <charset val="1"/>
          </rPr>
          <t>Gottlieb, Joyce (FHWA):</t>
        </r>
        <r>
          <rPr>
            <sz val="9"/>
            <color indexed="81"/>
            <rFont val="Tahoma"/>
            <charset val="1"/>
          </rPr>
          <t xml:space="preserve">
Leave these fields blank.</t>
        </r>
      </text>
    </comment>
    <comment ref="G65" authorId="1" shapeId="0" xr:uid="{415DDB2E-2B39-4431-90F0-24B7148C846C}">
      <text>
        <r>
          <rPr>
            <b/>
            <sz val="9"/>
            <color indexed="81"/>
            <rFont val="Tahoma"/>
            <charset val="1"/>
          </rPr>
          <t>Gottlieb, Joyce (FHWA):</t>
        </r>
        <r>
          <rPr>
            <sz val="9"/>
            <color indexed="81"/>
            <rFont val="Tahoma"/>
            <charset val="1"/>
          </rPr>
          <t xml:space="preserve">
Leave these fields blank.</t>
        </r>
      </text>
    </comment>
    <comment ref="G74" authorId="1" shapeId="0" xr:uid="{8BF12A79-D715-43C2-9AA8-AF0E86EA6E11}">
      <text>
        <r>
          <rPr>
            <b/>
            <sz val="9"/>
            <color indexed="81"/>
            <rFont val="Tahoma"/>
            <charset val="1"/>
          </rPr>
          <t>Gottlieb, Joyce (FHWA):</t>
        </r>
        <r>
          <rPr>
            <sz val="9"/>
            <color indexed="81"/>
            <rFont val="Tahoma"/>
            <charset val="1"/>
          </rPr>
          <t xml:space="preserve">
Leave these fields blank.</t>
        </r>
      </text>
    </comment>
    <comment ref="G82" authorId="1" shapeId="0" xr:uid="{C5F1801B-C72F-48DF-8CAA-47F4B674B519}">
      <text>
        <r>
          <rPr>
            <b/>
            <sz val="9"/>
            <color indexed="81"/>
            <rFont val="Tahoma"/>
            <charset val="1"/>
          </rPr>
          <t>Gottlieb, Joyce (FHWA):</t>
        </r>
        <r>
          <rPr>
            <sz val="9"/>
            <color indexed="81"/>
            <rFont val="Tahoma"/>
            <charset val="1"/>
          </rPr>
          <t xml:space="preserve">
Leave these fields blank.</t>
        </r>
      </text>
    </comment>
    <comment ref="G90" authorId="1" shapeId="0" xr:uid="{48F5A6DA-EFB6-4BD7-9A32-146E50BE65E5}">
      <text>
        <r>
          <rPr>
            <b/>
            <sz val="9"/>
            <color indexed="81"/>
            <rFont val="Tahoma"/>
            <charset val="1"/>
          </rPr>
          <t>Gottlieb, Joyce (FHWA):</t>
        </r>
        <r>
          <rPr>
            <sz val="9"/>
            <color indexed="81"/>
            <rFont val="Tahoma"/>
            <charset val="1"/>
          </rPr>
          <t xml:space="preserve">
Leave these fields blank.</t>
        </r>
      </text>
    </comment>
    <comment ref="G98" authorId="1" shapeId="0" xr:uid="{46F403AD-39D5-4646-9407-BDEA8D627449}">
      <text>
        <r>
          <rPr>
            <b/>
            <sz val="9"/>
            <color indexed="81"/>
            <rFont val="Tahoma"/>
            <charset val="1"/>
          </rPr>
          <t>Gottlieb, Joyce (FHWA):</t>
        </r>
        <r>
          <rPr>
            <sz val="9"/>
            <color indexed="81"/>
            <rFont val="Tahoma"/>
            <charset val="1"/>
          </rPr>
          <t xml:space="preserve">
Leave these fields blank.</t>
        </r>
      </text>
    </comment>
    <comment ref="G107" authorId="1" shapeId="0" xr:uid="{C62E3ABF-6D36-4E20-A63B-BAA21384D435}">
      <text>
        <r>
          <rPr>
            <b/>
            <sz val="9"/>
            <color indexed="81"/>
            <rFont val="Tahoma"/>
            <charset val="1"/>
          </rPr>
          <t>Gottlieb, Joyce (FHWA):</t>
        </r>
        <r>
          <rPr>
            <sz val="9"/>
            <color indexed="81"/>
            <rFont val="Tahoma"/>
            <charset val="1"/>
          </rPr>
          <t xml:space="preserve">
Leave these fields blank.</t>
        </r>
      </text>
    </comment>
    <comment ref="G115" authorId="1" shapeId="0" xr:uid="{D768689F-E266-419B-973D-BA3B259F4DA6}">
      <text>
        <r>
          <rPr>
            <b/>
            <sz val="9"/>
            <color indexed="81"/>
            <rFont val="Tahoma"/>
            <charset val="1"/>
          </rPr>
          <t>Gottlieb, Joyce (FHWA):</t>
        </r>
        <r>
          <rPr>
            <sz val="9"/>
            <color indexed="81"/>
            <rFont val="Tahoma"/>
            <charset val="1"/>
          </rPr>
          <t xml:space="preserve">
Leave these fields blank.</t>
        </r>
      </text>
    </comment>
    <comment ref="G123" authorId="1" shapeId="0" xr:uid="{5DEF7B1C-76B2-408C-A31F-7E5F30B6BA3C}">
      <text>
        <r>
          <rPr>
            <b/>
            <sz val="9"/>
            <color indexed="81"/>
            <rFont val="Tahoma"/>
            <charset val="1"/>
          </rPr>
          <t>Gottlieb, Joyce (FHWA):</t>
        </r>
        <r>
          <rPr>
            <sz val="9"/>
            <color indexed="81"/>
            <rFont val="Tahoma"/>
            <charset val="1"/>
          </rPr>
          <t xml:space="preserve">
Leave these fields blank.</t>
        </r>
      </text>
    </comment>
    <comment ref="G131" authorId="1" shapeId="0" xr:uid="{4950142A-3A55-4BB7-A135-0D51B713477F}">
      <text>
        <r>
          <rPr>
            <b/>
            <sz val="9"/>
            <color indexed="81"/>
            <rFont val="Tahoma"/>
            <charset val="1"/>
          </rPr>
          <t>Gottlieb, Joyce (FHWA):</t>
        </r>
        <r>
          <rPr>
            <sz val="9"/>
            <color indexed="81"/>
            <rFont val="Tahoma"/>
            <charset val="1"/>
          </rPr>
          <t xml:space="preserve">
Leave these fields blank.</t>
        </r>
      </text>
    </comment>
    <comment ref="A139"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participant support costs.</t>
        </r>
      </text>
    </comment>
    <comment ref="A141" authorId="0" shapeId="0" xr:uid="{21ECFD31-3FC8-4ECE-8923-D782D0780420}">
      <text>
        <r>
          <rPr>
            <sz val="9"/>
            <color indexed="81"/>
            <rFont val="Tahoma"/>
            <family val="2"/>
          </rPr>
          <t xml:space="preserve">The ICRP must be approved for an effective period that includes the delivery period of the NSTI program. </t>
        </r>
      </text>
    </comment>
    <comment ref="A142"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3"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G145" authorId="1" shapeId="0" xr:uid="{C6C66D6E-2699-48D9-B261-0E7D341897C8}">
      <text>
        <r>
          <rPr>
            <b/>
            <sz val="9"/>
            <color indexed="81"/>
            <rFont val="Tahoma"/>
            <charset val="1"/>
          </rPr>
          <t>Gottlieb, Joyce (FHWA):</t>
        </r>
        <r>
          <rPr>
            <sz val="9"/>
            <color indexed="81"/>
            <rFont val="Tahoma"/>
            <charset val="1"/>
          </rPr>
          <t xml:space="preserve">
Leave these fields blank.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<sst xmlns="http://schemas.openxmlformats.org/spreadsheetml/2006/main" count="498" uniqueCount="312">
  <si>
    <t>Proposal Application</t>
  </si>
  <si>
    <t>State Name</t>
  </si>
  <si>
    <t>USPS Abbreviation</t>
  </si>
  <si>
    <t>Traditional Abbreviation</t>
  </si>
  <si>
    <t>National Summer Transportation Institute (NSTI) Program</t>
  </si>
  <si>
    <t>Alabama</t>
  </si>
  <si>
    <t>AL</t>
  </si>
  <si>
    <t>Alabama DOT</t>
  </si>
  <si>
    <t xml:space="preserve">Table A - Staffing Requirements  </t>
  </si>
  <si>
    <t>Alaska</t>
  </si>
  <si>
    <t>AK</t>
  </si>
  <si>
    <t>Alaska DOT</t>
  </si>
  <si>
    <t>State Abbreviation:</t>
  </si>
  <si>
    <t>State Name:</t>
  </si>
  <si>
    <t>State DOT/Pass-Through Entity:</t>
  </si>
  <si>
    <t>American Samoa</t>
  </si>
  <si>
    <t>AS</t>
  </si>
  <si>
    <t>American Samoa DOT</t>
  </si>
  <si>
    <t>Host Site:</t>
  </si>
  <si>
    <t>Arizona</t>
  </si>
  <si>
    <t>AZ</t>
  </si>
  <si>
    <t>Arizona DOT</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</si>
  <si>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</si>
  <si>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Arkansas</t>
  </si>
  <si>
    <t>AR</t>
  </si>
  <si>
    <t>Arkansas DOT</t>
  </si>
  <si>
    <t>Place an "X" to select the appropriate program type.</t>
  </si>
  <si>
    <t>Residential Program</t>
  </si>
  <si>
    <t>Virtual Program</t>
  </si>
  <si>
    <t>Non-Residential Program</t>
  </si>
  <si>
    <t>California</t>
  </si>
  <si>
    <t>CA</t>
  </si>
  <si>
    <t>California DOT</t>
  </si>
  <si>
    <t>Personnel Assigned (if known) or provide position</t>
  </si>
  <si>
    <t>Colorado</t>
  </si>
  <si>
    <t>CO</t>
  </si>
  <si>
    <t>Colorado DOT</t>
  </si>
  <si>
    <t>Name</t>
  </si>
  <si>
    <t>Position/Title</t>
  </si>
  <si>
    <r>
      <t>Affiliation</t>
    </r>
    <r>
      <rPr>
        <b/>
        <sz val="10"/>
        <rFont val="Calibri"/>
        <family val="2"/>
        <scheme val="minor"/>
      </rPr>
      <t xml:space="preserve"> (Faculty, Contract, Student)</t>
    </r>
  </si>
  <si>
    <t>Monthly Salary</t>
  </si>
  <si>
    <t>Salary Hours</t>
  </si>
  <si>
    <t>Salary Rate</t>
  </si>
  <si>
    <t>Hourly Rate</t>
  </si>
  <si>
    <t>NSTI Work Hours</t>
  </si>
  <si>
    <t>Total Est. Cost</t>
  </si>
  <si>
    <t>Connecticut</t>
  </si>
  <si>
    <t>CT</t>
  </si>
  <si>
    <t>Connecticut DOT</t>
  </si>
  <si>
    <t>Delaware</t>
  </si>
  <si>
    <t>DE</t>
  </si>
  <si>
    <t>Delaware DOT</t>
  </si>
  <si>
    <t>Narrative:</t>
  </si>
  <si>
    <t>Full time: Week = 40 Hours &amp; Month = 173.33 Hrs</t>
  </si>
  <si>
    <t>Hourly Paid Staff</t>
  </si>
  <si>
    <t>NSTI Hours</t>
  </si>
  <si>
    <t>Budget Detail</t>
  </si>
  <si>
    <t>District of Columbia</t>
  </si>
  <si>
    <t>DC</t>
  </si>
  <si>
    <t>District of Columbia DOT</t>
  </si>
  <si>
    <t>Florida</t>
  </si>
  <si>
    <t>FL</t>
  </si>
  <si>
    <t>Florida DOT</t>
  </si>
  <si>
    <t>Georgia</t>
  </si>
  <si>
    <t>GA</t>
  </si>
  <si>
    <t>Georgia DOT</t>
  </si>
  <si>
    <t>Guam</t>
  </si>
  <si>
    <t>GU</t>
  </si>
  <si>
    <t>Guam DOT</t>
  </si>
  <si>
    <t>Hawaii</t>
  </si>
  <si>
    <t>HI</t>
  </si>
  <si>
    <t>Hawaii DOT</t>
  </si>
  <si>
    <t>Idaho</t>
  </si>
  <si>
    <t>ID</t>
  </si>
  <si>
    <t>Idaho DOT</t>
  </si>
  <si>
    <t>Illinois</t>
  </si>
  <si>
    <t>IL</t>
  </si>
  <si>
    <t>Illinois DOT</t>
  </si>
  <si>
    <t>Indiana</t>
  </si>
  <si>
    <t>IN</t>
  </si>
  <si>
    <t>Indiana DOT</t>
  </si>
  <si>
    <t>Iowa</t>
  </si>
  <si>
    <t>IA</t>
  </si>
  <si>
    <t>Iowa DOT</t>
  </si>
  <si>
    <t>Kansas</t>
  </si>
  <si>
    <t>KS</t>
  </si>
  <si>
    <t>Kansas DOT</t>
  </si>
  <si>
    <t>Kentucky</t>
  </si>
  <si>
    <t>KY</t>
  </si>
  <si>
    <t>Kentucky DOT</t>
  </si>
  <si>
    <t>Louisiana</t>
  </si>
  <si>
    <t>LA</t>
  </si>
  <si>
    <t>Louisiana DOT</t>
  </si>
  <si>
    <t>Maine</t>
  </si>
  <si>
    <t>ME</t>
  </si>
  <si>
    <t>Maine DOT</t>
  </si>
  <si>
    <t>Maryland</t>
  </si>
  <si>
    <t>MD</t>
  </si>
  <si>
    <t>Maryland DOT</t>
  </si>
  <si>
    <t>Massachusetts</t>
  </si>
  <si>
    <t>MA</t>
  </si>
  <si>
    <t>Massachusetts DOT</t>
  </si>
  <si>
    <t>Michigan</t>
  </si>
  <si>
    <t>MI</t>
  </si>
  <si>
    <t>Michigan DOT</t>
  </si>
  <si>
    <t>Minnesota</t>
  </si>
  <si>
    <t>MN</t>
  </si>
  <si>
    <t>Minnesota DOT</t>
  </si>
  <si>
    <t>Mississippi</t>
  </si>
  <si>
    <t>MS</t>
  </si>
  <si>
    <t>Mississippi DOT</t>
  </si>
  <si>
    <t>Missouri</t>
  </si>
  <si>
    <t>MO</t>
  </si>
  <si>
    <t>Missouri DOT</t>
  </si>
  <si>
    <t>Montana</t>
  </si>
  <si>
    <t>MT</t>
  </si>
  <si>
    <t>Montana DOT</t>
  </si>
  <si>
    <t>Nebraska</t>
  </si>
  <si>
    <t>NE</t>
  </si>
  <si>
    <t>Nebraska DOT</t>
  </si>
  <si>
    <t>Nevada</t>
  </si>
  <si>
    <t>NV</t>
  </si>
  <si>
    <t>Nevada DOT</t>
  </si>
  <si>
    <t>New Hampshire</t>
  </si>
  <si>
    <t>NH</t>
  </si>
  <si>
    <t>New Hampshire DOT</t>
  </si>
  <si>
    <t>New Jersey</t>
  </si>
  <si>
    <t>NJ</t>
  </si>
  <si>
    <t>New Jersey DOT</t>
  </si>
  <si>
    <t>New Mexico</t>
  </si>
  <si>
    <t>NM</t>
  </si>
  <si>
    <t>New Mexico DOT</t>
  </si>
  <si>
    <t>New York</t>
  </si>
  <si>
    <t>NY</t>
  </si>
  <si>
    <t>New York DOT</t>
  </si>
  <si>
    <t>North Carolina</t>
  </si>
  <si>
    <t>NC</t>
  </si>
  <si>
    <t>North Carolina DOT</t>
  </si>
  <si>
    <t>North Dakota</t>
  </si>
  <si>
    <t>ND</t>
  </si>
  <si>
    <t>Northern Mariana Islands</t>
  </si>
  <si>
    <t>MP</t>
  </si>
  <si>
    <t>Northern Mariana Islands DOT</t>
  </si>
  <si>
    <t>Ohio</t>
  </si>
  <si>
    <t>OH</t>
  </si>
  <si>
    <t>Ohio DOT</t>
  </si>
  <si>
    <t>Oklahoma</t>
  </si>
  <si>
    <t>OK</t>
  </si>
  <si>
    <t>Oklahoma DOT</t>
  </si>
  <si>
    <t>Oregon</t>
  </si>
  <si>
    <t>OR</t>
  </si>
  <si>
    <t>Oregon DOT</t>
  </si>
  <si>
    <t>Pennsylvania</t>
  </si>
  <si>
    <t>PA</t>
  </si>
  <si>
    <t>Pennsylvania DOT</t>
  </si>
  <si>
    <t>Puerto Rico</t>
  </si>
  <si>
    <t>PR</t>
  </si>
  <si>
    <t>Puerto Rico DOT</t>
  </si>
  <si>
    <t>Rhode Island</t>
  </si>
  <si>
    <t>RI</t>
  </si>
  <si>
    <t>Rhode IslandDOT</t>
  </si>
  <si>
    <t>South Carolina</t>
  </si>
  <si>
    <t>SC</t>
  </si>
  <si>
    <t>South Carolina DOT</t>
  </si>
  <si>
    <t>South Dakota</t>
  </si>
  <si>
    <t>SD</t>
  </si>
  <si>
    <t>South Dakota DOT</t>
  </si>
  <si>
    <t>Tennessee</t>
  </si>
  <si>
    <t>TN</t>
  </si>
  <si>
    <t>Tennessee DOT</t>
  </si>
  <si>
    <t>Texas</t>
  </si>
  <si>
    <t>TX</t>
  </si>
  <si>
    <t>Texas DOT</t>
  </si>
  <si>
    <t>Utah</t>
  </si>
  <si>
    <t>UT</t>
  </si>
  <si>
    <t>Utah DOT</t>
  </si>
  <si>
    <t>Vermont</t>
  </si>
  <si>
    <t>VT</t>
  </si>
  <si>
    <t>Vermont DOT</t>
  </si>
  <si>
    <t>Virgin Islands</t>
  </si>
  <si>
    <t>VI</t>
  </si>
  <si>
    <t>Virgin Islands DOT</t>
  </si>
  <si>
    <t>Virginia</t>
  </si>
  <si>
    <t>VA</t>
  </si>
  <si>
    <t>Virginia DOT</t>
  </si>
  <si>
    <t>Washington</t>
  </si>
  <si>
    <t>WA</t>
  </si>
  <si>
    <t>Washington DOT</t>
  </si>
  <si>
    <t>West Virginia</t>
  </si>
  <si>
    <t>WV</t>
  </si>
  <si>
    <t>West Virginia DOT</t>
  </si>
  <si>
    <t>Wisconsin</t>
  </si>
  <si>
    <t>WI</t>
  </si>
  <si>
    <t>Wisconsin DOT</t>
  </si>
  <si>
    <t>Wyoming</t>
  </si>
  <si>
    <t>WY</t>
  </si>
  <si>
    <t>Wyoming DOT</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</si>
  <si>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</si>
  <si>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</si>
  <si>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</si>
  <si>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</si>
  <si>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</si>
  <si>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</si>
  <si>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</si>
  <si>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</si>
  <si>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</si>
  <si>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</si>
  <si>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</si>
  <si>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</si>
  <si>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</si>
  <si>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</si>
  <si>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 xml:space="preserve">Total Contribution </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</si>
  <si>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</si>
  <si>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</si>
  <si>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</si>
  <si>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</si>
  <si>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</si>
  <si>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</si>
  <si>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</si>
  <si>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</si>
  <si>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</si>
  <si>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</si>
  <si>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</si>
  <si>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</si>
  <si>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</si>
  <si>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</si>
  <si>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</si>
  <si>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r>
      <t>Alabama,Alaska,</t>
    </r>
    <r>
      <rPr>
        <sz val="11"/>
        <color rgb="FF212121"/>
        <rFont val="Arial"/>
        <family val="2"/>
      </rPr>
      <t>American Samoa,</t>
    </r>
    <r>
      <rPr>
        <sz val="12"/>
        <color rgb="FF212121"/>
        <rFont val="Arial"/>
        <family val="2"/>
      </rPr>
      <t>Arizona,Arkansas,California,Colorado, Connecticut,Delaware,</t>
    </r>
    <r>
      <rPr>
        <sz val="11"/>
        <color rgb="FF212121"/>
        <rFont val="Arial"/>
        <family val="2"/>
      </rPr>
      <t>District of Columbia,</t>
    </r>
    <r>
      <rPr>
        <sz val="12"/>
        <color rgb="FF212121"/>
        <rFont val="Arial"/>
        <family val="2"/>
      </rPr>
      <t>Florida,Georgia,</t>
    </r>
    <r>
      <rPr>
        <sz val="11"/>
        <color rgb="FF212121"/>
        <rFont val="Arial"/>
        <family val="2"/>
      </rPr>
      <t>Guam,</t>
    </r>
    <r>
      <rPr>
        <sz val="12"/>
        <color rgb="FF212121"/>
        <rFont val="Arial"/>
        <family val="2"/>
      </rPr>
      <t>Hawaii,Idaho,Illinois, Indiana,Iowa,Kansas,Kentucky,Louisiana,Maine,Maryland,Massachusetts,Michigan, Minnesota,Mississippi,Missouri,Montana,Nebraska,Nevada,New Hampshire,New Jersey,New Mexico,New York,North Carolina,North Dakota,</t>
    </r>
    <r>
      <rPr>
        <sz val="11"/>
        <color rgb="FF212121"/>
        <rFont val="Arial"/>
        <family val="2"/>
      </rPr>
      <t>Northern Mariana Islands,O</t>
    </r>
    <r>
      <rPr>
        <sz val="12"/>
        <color rgb="FF212121"/>
        <rFont val="Arial"/>
        <family val="2"/>
      </rPr>
      <t>hio,Oklahoma,Oregon,Pennsylvania,</t>
    </r>
    <r>
      <rPr>
        <sz val="11"/>
        <color rgb="FF212121"/>
        <rFont val="Arial"/>
        <family val="2"/>
      </rPr>
      <t>Puerto Rico,</t>
    </r>
    <r>
      <rPr>
        <sz val="12"/>
        <color rgb="FF212121"/>
        <rFont val="Arial"/>
        <family val="2"/>
      </rPr>
      <t>Rhode Island,South Carolina, South Dakota,Tennessee,Texas,Utah,Vermont,</t>
    </r>
    <r>
      <rPr>
        <sz val="11"/>
        <color rgb="FF212121"/>
        <rFont val="Arial"/>
        <family val="2"/>
      </rPr>
      <t>Virgin Islands,</t>
    </r>
    <r>
      <rPr>
        <sz val="12"/>
        <color rgb="FF212121"/>
        <rFont val="Arial"/>
        <family val="2"/>
      </rPr>
      <t>Virginia,Washington,West Virginia,Wisconsin,Wyoming</t>
    </r>
  </si>
  <si>
    <t>Table E - Program  Budget Narrative Worksheet</t>
  </si>
  <si>
    <t xml:space="preserve"> PROGRAM</t>
  </si>
  <si>
    <t>CFDA #</t>
  </si>
  <si>
    <t>FISCAL YEAR</t>
  </si>
  <si>
    <t>STATE</t>
  </si>
  <si>
    <t>HOST SITE</t>
  </si>
  <si>
    <t>AC</t>
  </si>
  <si>
    <t>PROPOSAL/ MOD DATE</t>
  </si>
  <si>
    <t>NSTI</t>
  </si>
  <si>
    <t>Total Funding and Contributions</t>
  </si>
  <si>
    <t>NSTI Funds Requested</t>
  </si>
  <si>
    <t>504(e) Funds Added       (NHPP, STBG, HSIP, CMAQ)</t>
  </si>
  <si>
    <t>State/Local Funds</t>
  </si>
  <si>
    <t>In-kind Contribution(s)</t>
  </si>
  <si>
    <t>Total Cost</t>
  </si>
  <si>
    <t>Budget Summary</t>
  </si>
  <si>
    <t>Narratives and Cost Details</t>
  </si>
  <si>
    <t>Cost Breakdown</t>
  </si>
  <si>
    <t xml:space="preserve">NSTI Funds </t>
  </si>
  <si>
    <t>504(e)</t>
  </si>
  <si>
    <t>State/Local</t>
  </si>
  <si>
    <t>In-kind</t>
  </si>
  <si>
    <t>Direct Program Costs</t>
  </si>
  <si>
    <t>Participant Support Costs</t>
  </si>
  <si>
    <t>Indirect Costs</t>
  </si>
  <si>
    <t>Total NSTI Program Cost</t>
  </si>
  <si>
    <t>Budget Narrative</t>
  </si>
  <si>
    <t>NSTI Funds</t>
  </si>
  <si>
    <t>OJT/SS</t>
  </si>
  <si>
    <t>State/University</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</si>
  <si>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</si>
  <si>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</si>
  <si>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</si>
  <si>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</si>
  <si>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</si>
  <si>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</si>
  <si>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</si>
  <si>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</si>
  <si>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</si>
  <si>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</si>
  <si>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</si>
  <si>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Instructors will be hired on a temporary basis for two training days plus the duration of the two-week program. The program assistant will be hired for the duration of the two-week program. The university will provide full-time Dorm Supervisors as paid staff. All personnel will be hired through the University’s hiring process. The Youth Program Director will be responsible for the direct management of the daily operations for the summer Program. No ICAP documents required since fringe rates are below 7.65%.</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</si>
  <si>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</si>
  <si>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</si>
  <si>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</si>
  <si>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</si>
  <si>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</si>
  <si>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</si>
  <si>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</si>
  <si>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Printing of flyers to promote the program. Electronic and print media to distribute press release to promote program.</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</si>
  <si>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</si>
  <si>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</si>
  <si>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</si>
  <si>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</si>
  <si>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</si>
  <si>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participant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</si>
  <si>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</si>
  <si>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</si>
  <si>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</si>
  <si>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</si>
  <si>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</si>
  <si>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Participant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</si>
  <si>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</si>
  <si>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</si>
  <si>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</si>
  <si>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</si>
  <si>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</si>
  <si>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</si>
  <si>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</si>
  <si>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</si>
  <si>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</si>
  <si>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</si>
  <si>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</si>
  <si>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</si>
  <si>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</si>
  <si>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</si>
  <si>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</si>
  <si>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t>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The de minimis rate of 10% of Modified Total Direct Cost (excludes participant support costs)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</si>
  <si>
    <t>Rate Type:</t>
  </si>
  <si>
    <t>Effective Period</t>
  </si>
  <si>
    <t>Approved Rate:</t>
  </si>
  <si>
    <t>Modified Total Direct Cost (MTDC) Base:</t>
  </si>
  <si>
    <t>Total Indirect Costs
(Rate x MTDC)</t>
  </si>
  <si>
    <t>Indirect Cost Fund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</si>
</sst>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37">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
      <b/>
      <sz val="13"/>
      <name val="Calibri"/>
      <family val="2"/>
      <scheme val="minor"/>
    </font>
    <font>
      <sz val="11"/>
      <color theme="1"/>
      <name val="Calibri"/>
      <family val="2"/>
      <scheme val="minor"/>
    </font>
    <font>
      <sz val="12"/>
      <color rgb="FF212121"/>
      <name val="Arial"/>
      <family val="2"/>
    </font>
    <font>
      <sz val="11"/>
      <color rgb="FF212121"/>
      <name val="Arial"/>
      <family val="2"/>
    </font>
    <font>
      <sz val="11"/>
      <color rgb="FF212121"/>
      <name val="Segoe UI"/>
      <family val="2"/>
    </font>
    <font>
      <b/>
      <sz val="11"/>
      <color rgb="FF212121"/>
      <name val="Segoe UI"/>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s>
  <cellStyleXfs count="2">
    <xf numFmtId="0" fontId="0" fillId="0" borderId="0"/>
    <xf numFmtId="43" fontId="30" fillId="0" borderId="0" applyFont="0" applyFill="0" applyBorder="0" applyAlignment="0" applyProtection="0"/>
  </cellStyleXfs>
  <cellXfs count="432">
    <xf numFmtId="0" fontId="0" fillId="0" borderId="0" xfId="0"/>
    <xf numFmtId="0" fontId="0" fillId="0" borderId="0" xfId="0" applyFont="1"/>
    <xf numFmtId="0" fontId="0" fillId="6" borderId="0" xfId="0" applyFont="1" applyFill="1" applyBorder="1" applyProtection="1"/>
    <xf numFmtId="8" fontId="0" fillId="6" borderId="0" xfId="0" applyNumberFormat="1" applyFont="1" applyFill="1" applyBorder="1" applyProtection="1"/>
    <xf numFmtId="0" fontId="7" fillId="6" borderId="0" xfId="0" applyFont="1" applyFill="1" applyBorder="1" applyAlignment="1" applyProtection="1">
      <alignment horizontal="center" wrapText="1"/>
    </xf>
    <xf numFmtId="8" fontId="7" fillId="6" borderId="0" xfId="0" applyNumberFormat="1" applyFont="1" applyFill="1" applyBorder="1" applyAlignment="1" applyProtection="1">
      <alignment horizontal="center"/>
    </xf>
    <xf numFmtId="8" fontId="7" fillId="6" borderId="0" xfId="0" applyNumberFormat="1" applyFont="1" applyFill="1" applyBorder="1" applyAlignment="1" applyProtection="1">
      <alignment horizontal="center" wrapText="1"/>
    </xf>
    <xf numFmtId="8" fontId="9" fillId="3" borderId="3" xfId="0" applyNumberFormat="1" applyFont="1" applyFill="1" applyBorder="1" applyAlignment="1" applyProtection="1">
      <alignment horizontal="right" wrapText="1"/>
    </xf>
    <xf numFmtId="0" fontId="4" fillId="0" borderId="0" xfId="0" applyFont="1" applyFill="1" applyBorder="1" applyProtection="1"/>
    <xf numFmtId="0" fontId="16" fillId="0" borderId="0" xfId="0" applyFont="1" applyFill="1" applyBorder="1" applyProtection="1"/>
    <xf numFmtId="0" fontId="4" fillId="2" borderId="16" xfId="0" applyFont="1" applyFill="1" applyBorder="1" applyAlignment="1" applyProtection="1"/>
    <xf numFmtId="0" fontId="8" fillId="2" borderId="16" xfId="0" applyFont="1" applyFill="1" applyBorder="1" applyAlignment="1" applyProtection="1"/>
    <xf numFmtId="8" fontId="8" fillId="2" borderId="16" xfId="0" applyNumberFormat="1" applyFont="1" applyFill="1" applyBorder="1" applyAlignment="1" applyProtection="1">
      <alignment horizontal="right"/>
    </xf>
    <xf numFmtId="0" fontId="4" fillId="0" borderId="0" xfId="0" applyFont="1" applyFill="1" applyBorder="1" applyAlignment="1" applyProtection="1">
      <alignment vertical="top"/>
    </xf>
    <xf numFmtId="8" fontId="4" fillId="0" borderId="0" xfId="0" applyNumberFormat="1" applyFont="1" applyFill="1" applyBorder="1" applyProtection="1"/>
    <xf numFmtId="2" fontId="4" fillId="0" borderId="0" xfId="0" applyNumberFormat="1" applyFont="1" applyFill="1" applyBorder="1" applyProtection="1"/>
    <xf numFmtId="8" fontId="8" fillId="2" borderId="7" xfId="0" applyNumberFormat="1" applyFont="1" applyFill="1" applyBorder="1" applyAlignment="1" applyProtection="1">
      <alignment horizontal="right"/>
    </xf>
    <xf numFmtId="8" fontId="4" fillId="7" borderId="21" xfId="0" applyNumberFormat="1" applyFont="1" applyFill="1" applyBorder="1" applyProtection="1"/>
    <xf numFmtId="8" fontId="4" fillId="7" borderId="22" xfId="0" applyNumberFormat="1" applyFont="1" applyFill="1" applyBorder="1" applyAlignment="1" applyProtection="1">
      <alignment wrapText="1"/>
    </xf>
    <xf numFmtId="8" fontId="8" fillId="3" borderId="3" xfId="0" applyNumberFormat="1" applyFont="1" applyFill="1" applyBorder="1" applyAlignment="1" applyProtection="1">
      <alignment horizontal="center" wrapText="1"/>
    </xf>
    <xf numFmtId="0" fontId="4" fillId="0" borderId="0" xfId="0" applyFont="1" applyFill="1" applyBorder="1" applyAlignment="1" applyProtection="1">
      <alignment vertical="center"/>
    </xf>
    <xf numFmtId="0" fontId="8" fillId="0" borderId="0" xfId="0" applyFont="1" applyFill="1" applyBorder="1" applyProtection="1"/>
    <xf numFmtId="0" fontId="1" fillId="0" borderId="0" xfId="0" applyFont="1" applyFill="1" applyBorder="1" applyProtection="1"/>
    <xf numFmtId="164" fontId="4" fillId="0" borderId="0" xfId="0" applyNumberFormat="1" applyFont="1" applyFill="1" applyBorder="1" applyProtection="1"/>
    <xf numFmtId="8" fontId="5" fillId="3" borderId="10" xfId="0" applyNumberFormat="1" applyFont="1" applyFill="1" applyBorder="1" applyAlignment="1" applyProtection="1">
      <alignment wrapText="1"/>
    </xf>
    <xf numFmtId="0" fontId="7" fillId="0" borderId="0" xfId="0" applyFont="1" applyFill="1" applyBorder="1" applyProtection="1"/>
    <xf numFmtId="8" fontId="7" fillId="0" borderId="0" xfId="0" applyNumberFormat="1" applyFont="1" applyFill="1" applyBorder="1" applyProtection="1"/>
    <xf numFmtId="8" fontId="7"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vertical="top"/>
    </xf>
    <xf numFmtId="8" fontId="4" fillId="0" borderId="0" xfId="0" applyNumberFormat="1" applyFont="1" applyFill="1" applyBorder="1" applyAlignment="1" applyProtection="1">
      <alignment horizontal="right" vertical="top"/>
    </xf>
    <xf numFmtId="8" fontId="19" fillId="7" borderId="3" xfId="0" applyNumberFormat="1" applyFont="1" applyFill="1" applyBorder="1" applyProtection="1"/>
    <xf numFmtId="8" fontId="2" fillId="3" borderId="3" xfId="0" applyNumberFormat="1" applyFont="1" applyFill="1" applyBorder="1" applyProtection="1"/>
    <xf numFmtId="0" fontId="5" fillId="2" borderId="3" xfId="0" applyFont="1" applyFill="1" applyBorder="1" applyAlignment="1" applyProtection="1">
      <alignment horizontal="right"/>
    </xf>
    <xf numFmtId="0" fontId="5" fillId="2" borderId="1" xfId="0" applyFont="1" applyFill="1" applyBorder="1" applyAlignment="1" applyProtection="1">
      <alignment horizontal="right"/>
    </xf>
    <xf numFmtId="8" fontId="5" fillId="2" borderId="3" xfId="0" applyNumberFormat="1" applyFont="1" applyFill="1" applyBorder="1" applyAlignment="1" applyProtection="1">
      <alignment horizontal="right"/>
    </xf>
    <xf numFmtId="0" fontId="5" fillId="3" borderId="10" xfId="0" applyFont="1" applyFill="1" applyBorder="1" applyAlignment="1" applyProtection="1">
      <alignment horizontal="left"/>
    </xf>
    <xf numFmtId="8" fontId="5" fillId="3" borderId="10" xfId="0" applyNumberFormat="1" applyFont="1" applyFill="1" applyBorder="1" applyAlignment="1" applyProtection="1"/>
    <xf numFmtId="8" fontId="5" fillId="3" borderId="16" xfId="0" applyNumberFormat="1" applyFont="1" applyFill="1" applyBorder="1" applyAlignment="1" applyProtection="1"/>
    <xf numFmtId="0" fontId="13" fillId="8" borderId="8" xfId="0" applyFont="1" applyFill="1" applyBorder="1" applyAlignment="1" applyProtection="1"/>
    <xf numFmtId="0" fontId="13" fillId="8" borderId="5" xfId="0" applyFont="1" applyFill="1" applyBorder="1" applyAlignment="1" applyProtection="1"/>
    <xf numFmtId="8" fontId="13" fillId="8" borderId="11" xfId="0" applyNumberFormat="1" applyFont="1" applyFill="1" applyBorder="1" applyAlignment="1" applyProtection="1">
      <alignment horizontal="right"/>
    </xf>
    <xf numFmtId="8" fontId="13" fillId="8" borderId="3" xfId="0" applyNumberFormat="1" applyFont="1" applyFill="1" applyBorder="1" applyAlignment="1" applyProtection="1">
      <alignment horizontal="right"/>
    </xf>
    <xf numFmtId="0" fontId="13" fillId="8" borderId="8" xfId="0" applyFont="1" applyFill="1" applyBorder="1" applyAlignment="1" applyProtection="1">
      <alignment horizontal="left"/>
    </xf>
    <xf numFmtId="0" fontId="13" fillId="8" borderId="5" xfId="0" applyFont="1" applyFill="1" applyBorder="1" applyAlignment="1" applyProtection="1">
      <alignment horizontal="left"/>
    </xf>
    <xf numFmtId="0" fontId="14" fillId="8" borderId="5" xfId="0" applyFont="1" applyFill="1" applyBorder="1" applyAlignment="1" applyProtection="1">
      <alignment horizontal="left"/>
    </xf>
    <xf numFmtId="0" fontId="17" fillId="8" borderId="8" xfId="0" applyFont="1" applyFill="1" applyBorder="1" applyAlignment="1" applyProtection="1"/>
    <xf numFmtId="8" fontId="13" fillId="8" borderId="5" xfId="0" applyNumberFormat="1" applyFont="1" applyFill="1" applyBorder="1" applyAlignment="1" applyProtection="1"/>
    <xf numFmtId="8" fontId="14" fillId="8" borderId="5" xfId="0" applyNumberFormat="1" applyFont="1" applyFill="1" applyBorder="1" applyAlignment="1" applyProtection="1"/>
    <xf numFmtId="8" fontId="13" fillId="8" borderId="29" xfId="0" applyNumberFormat="1" applyFont="1" applyFill="1" applyBorder="1" applyAlignment="1" applyProtection="1"/>
    <xf numFmtId="0" fontId="13" fillId="8" borderId="4" xfId="0" applyFont="1" applyFill="1" applyBorder="1" applyAlignment="1" applyProtection="1"/>
    <xf numFmtId="8" fontId="13" fillId="8" borderId="4" xfId="0" applyNumberFormat="1" applyFont="1" applyFill="1" applyBorder="1" applyAlignment="1" applyProtection="1"/>
    <xf numFmtId="8" fontId="13" fillId="8" borderId="2" xfId="0" applyNumberFormat="1" applyFont="1" applyFill="1" applyBorder="1" applyAlignment="1" applyProtection="1"/>
    <xf numFmtId="0" fontId="5" fillId="4" borderId="28" xfId="0" applyFont="1" applyFill="1" applyBorder="1" applyAlignment="1" applyProtection="1"/>
    <xf numFmtId="0" fontId="5" fillId="4" borderId="31" xfId="0" applyFont="1" applyFill="1" applyBorder="1" applyAlignment="1" applyProtection="1"/>
    <xf numFmtId="0" fontId="5" fillId="4" borderId="21" xfId="0" applyFont="1" applyFill="1" applyBorder="1" applyAlignment="1" applyProtection="1">
      <alignment horizontal="right"/>
    </xf>
    <xf numFmtId="8" fontId="6" fillId="3" borderId="3" xfId="0" applyNumberFormat="1" applyFont="1" applyFill="1" applyBorder="1" applyAlignment="1" applyProtection="1">
      <alignment horizontal="right" vertical="center" wrapText="1"/>
    </xf>
    <xf numFmtId="8" fontId="6" fillId="3" borderId="3" xfId="0" quotePrefix="1" applyNumberFormat="1" applyFont="1" applyFill="1" applyBorder="1" applyAlignment="1" applyProtection="1">
      <alignment horizontal="right" vertical="center" wrapText="1"/>
    </xf>
    <xf numFmtId="8" fontId="11" fillId="2" borderId="30" xfId="0" applyNumberFormat="1" applyFont="1" applyFill="1" applyBorder="1" applyAlignment="1" applyProtection="1">
      <alignment horizontal="right"/>
    </xf>
    <xf numFmtId="8" fontId="11" fillId="2" borderId="3" xfId="0" applyNumberFormat="1" applyFont="1" applyFill="1" applyBorder="1" applyAlignment="1" applyProtection="1">
      <alignment horizontal="right"/>
    </xf>
    <xf numFmtId="0" fontId="8" fillId="5" borderId="3" xfId="0" applyFont="1" applyFill="1" applyBorder="1" applyAlignment="1">
      <alignment horizontal="left" vertical="top"/>
    </xf>
    <xf numFmtId="0" fontId="4" fillId="5" borderId="3" xfId="0" applyFont="1" applyFill="1" applyBorder="1" applyAlignment="1">
      <alignment vertical="top" wrapText="1"/>
    </xf>
    <xf numFmtId="0" fontId="8" fillId="5" borderId="3" xfId="0" applyFont="1" applyFill="1" applyBorder="1" applyAlignment="1">
      <alignment vertical="top" wrapText="1"/>
    </xf>
    <xf numFmtId="0" fontId="8" fillId="9" borderId="3" xfId="0" applyFont="1" applyFill="1" applyBorder="1" applyAlignment="1">
      <alignment horizontal="right" vertical="top" wrapText="1"/>
    </xf>
    <xf numFmtId="0" fontId="8" fillId="2" borderId="21" xfId="0" applyFont="1" applyFill="1" applyBorder="1" applyAlignment="1">
      <alignment vertical="center" wrapText="1"/>
    </xf>
    <xf numFmtId="0" fontId="20" fillId="2" borderId="21" xfId="0" applyFont="1" applyFill="1" applyBorder="1" applyAlignment="1">
      <alignment vertical="center"/>
    </xf>
    <xf numFmtId="0" fontId="20" fillId="2" borderId="21" xfId="0" applyFont="1" applyFill="1" applyBorder="1" applyAlignment="1">
      <alignment horizontal="right" wrapText="1"/>
    </xf>
    <xf numFmtId="0" fontId="8" fillId="9" borderId="3" xfId="0" applyFont="1" applyFill="1" applyBorder="1" applyAlignment="1">
      <alignment horizontal="right" vertical="center" wrapText="1"/>
    </xf>
    <xf numFmtId="0" fontId="8" fillId="9" borderId="3" xfId="0" applyFont="1" applyFill="1" applyBorder="1" applyAlignment="1">
      <alignment horizontal="right" vertical="center"/>
    </xf>
    <xf numFmtId="0" fontId="12" fillId="8" borderId="3" xfId="0" applyFont="1" applyFill="1" applyBorder="1" applyAlignment="1">
      <alignment vertical="center"/>
    </xf>
    <xf numFmtId="0" fontId="4" fillId="8" borderId="3" xfId="0" applyFont="1" applyFill="1" applyBorder="1" applyAlignment="1">
      <alignment horizontal="right" vertical="center"/>
    </xf>
    <xf numFmtId="0" fontId="12" fillId="8" borderId="3" xfId="0" applyFont="1" applyFill="1" applyBorder="1" applyAlignment="1">
      <alignment horizontal="left" vertical="center" wrapText="1"/>
    </xf>
    <xf numFmtId="0" fontId="12"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ont="1" applyFill="1" applyBorder="1" applyAlignment="1" applyProtection="1">
      <alignment vertical="center"/>
      <protection locked="0"/>
    </xf>
    <xf numFmtId="0" fontId="12" fillId="10" borderId="3" xfId="0" applyFont="1" applyFill="1" applyBorder="1" applyAlignment="1" applyProtection="1">
      <alignment horizontal="left" vertical="center" wrapText="1"/>
      <protection locked="0"/>
    </xf>
    <xf numFmtId="49" fontId="12"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on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2"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pplyProtection="1">
      <alignment vertical="center"/>
    </xf>
    <xf numFmtId="8" fontId="4" fillId="7" borderId="22" xfId="0" applyNumberFormat="1" applyFont="1" applyFill="1" applyBorder="1" applyAlignment="1" applyProtection="1">
      <alignment vertical="center" wrapText="1"/>
    </xf>
    <xf numFmtId="0" fontId="7" fillId="7" borderId="3" xfId="0" applyFont="1" applyFill="1" applyBorder="1" applyAlignment="1" applyProtection="1"/>
    <xf numFmtId="0" fontId="15" fillId="7" borderId="3" xfId="0" applyFont="1" applyFill="1" applyBorder="1" applyAlignment="1" applyProtection="1">
      <alignment wrapText="1"/>
    </xf>
    <xf numFmtId="2" fontId="7" fillId="7" borderId="3" xfId="0" applyNumberFormat="1" applyFont="1" applyFill="1" applyBorder="1" applyAlignment="1" applyProtection="1">
      <alignment wrapText="1"/>
    </xf>
    <xf numFmtId="8" fontId="7" fillId="7" borderId="3" xfId="0" applyNumberFormat="1" applyFont="1" applyFill="1" applyBorder="1" applyAlignment="1" applyProtection="1">
      <alignment wrapText="1"/>
    </xf>
    <xf numFmtId="0" fontId="21" fillId="7" borderId="5" xfId="0" applyFont="1" applyFill="1" applyBorder="1" applyAlignment="1" applyProtection="1">
      <alignment horizontal="right" vertical="center" wrapText="1"/>
    </xf>
    <xf numFmtId="49" fontId="22" fillId="10" borderId="35" xfId="0" applyNumberFormat="1" applyFont="1" applyFill="1" applyBorder="1" applyAlignment="1" applyProtection="1">
      <alignment horizontal="center" vertical="center" wrapText="1"/>
      <protection locked="0"/>
    </xf>
    <xf numFmtId="0" fontId="21" fillId="7" borderId="36" xfId="0" applyFont="1" applyFill="1" applyBorder="1" applyAlignment="1" applyProtection="1">
      <alignment horizontal="right" vertical="top" wrapText="1"/>
    </xf>
    <xf numFmtId="0" fontId="21" fillId="7" borderId="5" xfId="0" applyFont="1" applyFill="1" applyBorder="1" applyAlignment="1" applyProtection="1">
      <alignment horizontal="right" vertical="top"/>
    </xf>
    <xf numFmtId="0" fontId="21" fillId="7" borderId="5" xfId="0" applyFont="1" applyFill="1" applyBorder="1" applyAlignment="1" applyProtection="1">
      <alignment vertical="top" wrapText="1"/>
    </xf>
    <xf numFmtId="0" fontId="21" fillId="7" borderId="37" xfId="0" applyFont="1" applyFill="1" applyBorder="1" applyAlignment="1" applyProtection="1">
      <alignment horizontal="right" vertical="top"/>
    </xf>
    <xf numFmtId="0" fontId="4" fillId="7" borderId="9" xfId="0" applyFont="1" applyFill="1" applyBorder="1" applyAlignment="1" applyProtection="1">
      <alignment vertical="top" wrapText="1"/>
    </xf>
    <xf numFmtId="0" fontId="9" fillId="7" borderId="5" xfId="0" applyFont="1" applyFill="1" applyBorder="1" applyAlignment="1" applyProtection="1">
      <alignment horizontal="right" vertical="center" wrapText="1"/>
    </xf>
    <xf numFmtId="0" fontId="6" fillId="2" borderId="3" xfId="0" applyNumberFormat="1" applyFont="1" applyFill="1" applyBorder="1" applyAlignment="1">
      <alignment vertical="top"/>
    </xf>
    <xf numFmtId="0" fontId="6" fillId="2" borderId="1" xfId="0" applyFont="1" applyFill="1" applyBorder="1" applyAlignment="1" applyProtection="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applyAlignment="1" applyProtection="1"/>
    <xf numFmtId="0" fontId="5" fillId="3" borderId="31" xfId="0" applyFont="1" applyFill="1" applyBorder="1" applyAlignment="1" applyProtection="1"/>
    <xf numFmtId="0" fontId="5" fillId="3" borderId="21" xfId="0" applyFont="1" applyFill="1" applyBorder="1" applyAlignment="1" applyProtection="1">
      <alignment horizontal="right"/>
    </xf>
    <xf numFmtId="14" fontId="6" fillId="10" borderId="3" xfId="0" applyNumberFormat="1" applyFont="1" applyFill="1" applyBorder="1" applyAlignment="1" applyProtection="1">
      <alignment horizontal="center"/>
      <protection locked="0"/>
    </xf>
    <xf numFmtId="8" fontId="23" fillId="10" borderId="3" xfId="0" applyNumberFormat="1" applyFont="1" applyFill="1" applyBorder="1" applyAlignment="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Alignment="1" applyProtection="1">
      <protection locked="0"/>
    </xf>
    <xf numFmtId="8" fontId="7" fillId="10" borderId="11" xfId="0" applyNumberFormat="1" applyFont="1" applyFill="1" applyBorder="1" applyAlignment="1" applyProtection="1">
      <alignment wrapText="1"/>
      <protection locked="0"/>
    </xf>
    <xf numFmtId="49" fontId="11" fillId="2" borderId="4" xfId="0" applyNumberFormat="1" applyFont="1" applyFill="1" applyBorder="1" applyAlignment="1" applyProtection="1">
      <alignment horizontal="right"/>
    </xf>
    <xf numFmtId="49" fontId="11" fillId="2" borderId="3" xfId="0" applyNumberFormat="1" applyFont="1" applyFill="1" applyBorder="1" applyAlignment="1" applyProtection="1">
      <alignment horizontal="right"/>
    </xf>
    <xf numFmtId="0" fontId="0" fillId="8" borderId="0" xfId="0" applyFill="1"/>
    <xf numFmtId="0" fontId="0" fillId="8" borderId="0" xfId="0" applyFill="1" applyAlignment="1">
      <alignment wrapText="1"/>
    </xf>
    <xf numFmtId="0" fontId="13" fillId="8" borderId="1" xfId="0" applyFont="1" applyFill="1" applyBorder="1" applyAlignment="1" applyProtection="1"/>
    <xf numFmtId="0" fontId="6" fillId="10" borderId="2" xfId="0" applyNumberFormat="1" applyFont="1" applyFill="1" applyBorder="1" applyAlignment="1" applyProtection="1">
      <alignment horizontal="center" wrapText="1"/>
      <protection locked="0"/>
    </xf>
    <xf numFmtId="0" fontId="0" fillId="2" borderId="19" xfId="0" applyFont="1" applyFill="1" applyBorder="1" applyAlignment="1">
      <alignment vertical="center"/>
    </xf>
    <xf numFmtId="0" fontId="0" fillId="2" borderId="33" xfId="0" applyFont="1" applyFill="1" applyBorder="1" applyAlignment="1">
      <alignment vertical="center"/>
    </xf>
    <xf numFmtId="8" fontId="29" fillId="3" borderId="3" xfId="0" quotePrefix="1" applyNumberFormat="1" applyFont="1" applyFill="1" applyBorder="1" applyAlignment="1" applyProtection="1">
      <alignment horizontal="right" vertical="center" wrapText="1"/>
    </xf>
    <xf numFmtId="164" fontId="6" fillId="10" borderId="26" xfId="0" applyNumberFormat="1" applyFont="1" applyFill="1" applyBorder="1" applyAlignment="1" applyProtection="1">
      <alignment horizontal="center" vertical="top" wrapText="1"/>
      <protection locked="0"/>
    </xf>
    <xf numFmtId="164" fontId="6" fillId="10" borderId="34" xfId="0" applyNumberFormat="1" applyFont="1" applyFill="1" applyBorder="1" applyAlignment="1" applyProtection="1">
      <alignment vertical="top" wrapText="1"/>
      <protection locked="0"/>
    </xf>
    <xf numFmtId="0" fontId="31" fillId="0" borderId="0" xfId="0" applyFont="1"/>
    <xf numFmtId="0" fontId="33" fillId="0" borderId="0" xfId="0" applyFont="1" applyAlignment="1">
      <alignment vertical="center" wrapText="1"/>
    </xf>
    <xf numFmtId="0" fontId="33" fillId="0" borderId="41" xfId="0" applyFont="1" applyBorder="1" applyAlignment="1">
      <alignment vertical="center"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33" fillId="0" borderId="0" xfId="0" applyFont="1" applyBorder="1" applyAlignment="1">
      <alignment vertical="center" wrapText="1"/>
    </xf>
    <xf numFmtId="0" fontId="6" fillId="10" borderId="3" xfId="0" applyNumberFormat="1" applyFont="1" applyFill="1" applyBorder="1" applyAlignment="1" applyProtection="1">
      <alignment horizontal="center"/>
      <protection locked="0"/>
    </xf>
    <xf numFmtId="0" fontId="11" fillId="7" borderId="15" xfId="0" applyFont="1" applyFill="1" applyBorder="1" applyAlignment="1" applyProtection="1"/>
    <xf numFmtId="0" fontId="11" fillId="7" borderId="7" xfId="0" applyFont="1" applyFill="1" applyBorder="1" applyAlignment="1" applyProtection="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0" fontId="6" fillId="2" borderId="3" xfId="0" applyFont="1" applyFill="1" applyBorder="1" applyAlignment="1">
      <alignment vertical="top"/>
    </xf>
    <xf numFmtId="8" fontId="7" fillId="10" borderId="3" xfId="0" applyNumberFormat="1"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8" fillId="3" borderId="1" xfId="0" applyNumberFormat="1" applyFont="1" applyFill="1" applyBorder="1" applyAlignment="1" applyProtection="1">
      <alignment horizontal="center" wrapText="1"/>
    </xf>
    <xf numFmtId="8" fontId="8"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8" fontId="6" fillId="11" borderId="3" xfId="0" applyNumberFormat="1" applyFont="1" applyFill="1" applyBorder="1" applyAlignment="1" applyProtection="1">
      <alignment horizontal="right" vertical="center" wrapText="1"/>
    </xf>
    <xf numFmtId="8" fontId="19" fillId="11" borderId="3" xfId="0" applyNumberFormat="1" applyFont="1" applyFill="1" applyBorder="1" applyProtection="1"/>
    <xf numFmtId="8" fontId="2" fillId="11" borderId="3" xfId="0" applyNumberFormat="1" applyFont="1" applyFill="1" applyBorder="1" applyProtection="1"/>
    <xf numFmtId="8" fontId="7" fillId="11" borderId="3" xfId="0" applyNumberFormat="1" applyFont="1" applyFill="1" applyBorder="1" applyAlignment="1" applyProtection="1">
      <alignment wrapText="1"/>
      <protection locked="0"/>
    </xf>
    <xf numFmtId="8" fontId="5" fillId="11" borderId="10" xfId="0" applyNumberFormat="1" applyFont="1" applyFill="1" applyBorder="1" applyAlignment="1" applyProtection="1">
      <alignment wrapText="1"/>
    </xf>
    <xf numFmtId="8" fontId="5" fillId="11" borderId="3" xfId="0" applyNumberFormat="1" applyFont="1" applyFill="1" applyBorder="1" applyAlignment="1" applyProtection="1">
      <alignment horizontal="right"/>
    </xf>
    <xf numFmtId="8" fontId="7" fillId="11" borderId="3" xfId="0" applyNumberFormat="1" applyFont="1" applyFill="1" applyBorder="1" applyAlignment="1" applyProtection="1">
      <protection locked="0"/>
    </xf>
    <xf numFmtId="8" fontId="5" fillId="11" borderId="16" xfId="0" applyNumberFormat="1" applyFont="1" applyFill="1" applyBorder="1" applyAlignment="1" applyProtection="1"/>
    <xf numFmtId="8" fontId="13" fillId="11" borderId="3" xfId="0" applyNumberFormat="1" applyFont="1" applyFill="1" applyBorder="1" applyAlignment="1" applyProtection="1">
      <alignment horizontal="right"/>
    </xf>
    <xf numFmtId="8" fontId="5" fillId="11" borderId="10" xfId="0" applyNumberFormat="1" applyFont="1" applyFill="1" applyBorder="1" applyAlignment="1" applyProtection="1"/>
    <xf numFmtId="8" fontId="13" fillId="11" borderId="11" xfId="0" applyNumberFormat="1" applyFont="1" applyFill="1" applyBorder="1" applyAlignment="1" applyProtection="1">
      <alignment horizontal="right"/>
    </xf>
    <xf numFmtId="0" fontId="5" fillId="11" borderId="21" xfId="0" applyFont="1" applyFill="1" applyBorder="1" applyAlignment="1" applyProtection="1">
      <alignment horizontal="right"/>
    </xf>
    <xf numFmtId="8" fontId="7" fillId="11" borderId="11" xfId="0" applyNumberFormat="1" applyFont="1" applyFill="1" applyBorder="1" applyAlignment="1" applyProtection="1">
      <alignment wrapText="1"/>
      <protection locked="0"/>
    </xf>
    <xf numFmtId="0" fontId="10" fillId="6" borderId="17"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18" xfId="0" applyFont="1" applyFill="1" applyBorder="1" applyAlignment="1" applyProtection="1">
      <alignment horizontal="center" vertical="center" wrapText="1"/>
    </xf>
    <xf numFmtId="0" fontId="15" fillId="10" borderId="25"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protection locked="0"/>
    </xf>
    <xf numFmtId="0" fontId="15" fillId="10" borderId="27" xfId="0" applyFont="1" applyFill="1" applyBorder="1" applyAlignment="1" applyProtection="1">
      <alignment horizontal="left" vertical="top"/>
      <protection locked="0"/>
    </xf>
    <xf numFmtId="0" fontId="4" fillId="7" borderId="20"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4" fillId="7" borderId="24" xfId="0" applyFont="1" applyFill="1" applyBorder="1" applyAlignment="1" applyProtection="1">
      <alignment horizontal="center" vertical="center" wrapText="1"/>
    </xf>
    <xf numFmtId="0" fontId="8" fillId="3" borderId="1" xfId="0" applyFont="1" applyFill="1" applyBorder="1" applyAlignment="1" applyProtection="1">
      <alignment horizontal="left" vertical="top"/>
    </xf>
    <xf numFmtId="0" fontId="8" fillId="3" borderId="4" xfId="0" applyFont="1" applyFill="1" applyBorder="1" applyAlignment="1" applyProtection="1">
      <alignment horizontal="left" vertical="top"/>
    </xf>
    <xf numFmtId="0" fontId="8" fillId="3" borderId="5" xfId="0" applyFont="1" applyFill="1" applyBorder="1" applyAlignment="1" applyProtection="1">
      <alignment horizontal="left" vertical="top"/>
    </xf>
    <xf numFmtId="0" fontId="8" fillId="3" borderId="2" xfId="0" applyFont="1" applyFill="1" applyBorder="1" applyAlignment="1" applyProtection="1">
      <alignment horizontal="left" vertical="top"/>
    </xf>
    <xf numFmtId="0" fontId="11" fillId="7" borderId="15" xfId="0" applyFont="1" applyFill="1" applyBorder="1" applyAlignment="1" applyProtection="1"/>
    <xf numFmtId="0" fontId="11" fillId="7" borderId="7" xfId="0" applyFont="1" applyFill="1" applyBorder="1" applyAlignment="1" applyProtection="1"/>
    <xf numFmtId="0" fontId="12" fillId="10" borderId="28" xfId="0" applyFont="1" applyFill="1" applyBorder="1" applyAlignment="1" applyProtection="1">
      <alignment vertical="center"/>
      <protection locked="0"/>
    </xf>
    <xf numFmtId="0" fontId="12" fillId="10" borderId="29" xfId="0" applyFont="1" applyFill="1" applyBorder="1" applyAlignment="1" applyProtection="1">
      <alignment vertical="center"/>
      <protection locked="0"/>
    </xf>
    <xf numFmtId="0" fontId="8" fillId="2" borderId="12" xfId="0" applyFont="1" applyFill="1" applyBorder="1" applyAlignment="1" applyProtection="1"/>
    <xf numFmtId="0" fontId="8" fillId="2" borderId="13" xfId="0" applyFont="1" applyFill="1" applyBorder="1" applyAlignment="1" applyProtection="1"/>
    <xf numFmtId="0" fontId="4" fillId="7" borderId="38" xfId="0" applyFont="1" applyFill="1" applyBorder="1" applyAlignment="1" applyProtection="1">
      <alignment vertical="center" wrapText="1"/>
    </xf>
    <xf numFmtId="0" fontId="4" fillId="7" borderId="39" xfId="0" applyFont="1" applyFill="1" applyBorder="1" applyAlignment="1" applyProtection="1">
      <alignment vertical="center" wrapText="1"/>
    </xf>
    <xf numFmtId="0" fontId="4" fillId="7" borderId="40" xfId="0" applyFont="1" applyFill="1" applyBorder="1" applyAlignment="1" applyProtection="1">
      <alignment vertical="center" wrapText="1"/>
    </xf>
    <xf numFmtId="49" fontId="6" fillId="2" borderId="1" xfId="0" applyNumberFormat="1" applyFont="1" applyFill="1" applyBorder="1" applyAlignment="1" applyProtection="1">
      <alignment horizontal="right" vertical="top"/>
    </xf>
    <xf numFmtId="49" fontId="6" fillId="2" borderId="4" xfId="0" applyNumberFormat="1" applyFont="1" applyFill="1" applyBorder="1" applyAlignment="1" applyProtection="1">
      <alignment horizontal="right" vertical="top"/>
    </xf>
    <xf numFmtId="49" fontId="6" fillId="2" borderId="6" xfId="0" applyNumberFormat="1" applyFont="1" applyFill="1" applyBorder="1" applyAlignment="1" applyProtection="1">
      <alignment horizontal="right" vertical="top"/>
    </xf>
    <xf numFmtId="49" fontId="6" fillId="2" borderId="15" xfId="0" applyNumberFormat="1" applyFont="1" applyFill="1" applyBorder="1" applyAlignment="1" applyProtection="1">
      <alignment horizontal="right" vertical="top"/>
    </xf>
    <xf numFmtId="0" fontId="10" fillId="6" borderId="11" xfId="0" applyFont="1" applyFill="1" applyBorder="1" applyAlignment="1" applyProtection="1">
      <alignment horizontal="center" vertical="center" wrapText="1"/>
    </xf>
    <xf numFmtId="0" fontId="10" fillId="6" borderId="11" xfId="0" applyFont="1" applyFill="1" applyBorder="1" applyAlignment="1" applyProtection="1">
      <alignment horizontal="center"/>
    </xf>
    <xf numFmtId="0" fontId="9" fillId="2" borderId="8" xfId="0" applyFont="1" applyFill="1" applyBorder="1" applyAlignment="1" applyProtection="1">
      <alignment horizontal="right" vertical="center" wrapText="1"/>
    </xf>
    <xf numFmtId="0" fontId="9" fillId="2" borderId="9" xfId="0" applyFont="1" applyFill="1" applyBorder="1" applyAlignment="1" applyProtection="1">
      <alignment horizontal="right" vertical="center" wrapText="1"/>
    </xf>
    <xf numFmtId="8" fontId="11" fillId="2" borderId="1" xfId="0" applyNumberFormat="1" applyFont="1" applyFill="1" applyBorder="1" applyAlignment="1" applyProtection="1">
      <alignment horizontal="center"/>
    </xf>
    <xf numFmtId="8" fontId="11" fillId="2" borderId="4" xfId="0" applyNumberFormat="1" applyFont="1" applyFill="1" applyBorder="1" applyAlignment="1" applyProtection="1">
      <alignment horizontal="center"/>
    </xf>
    <xf numFmtId="8" fontId="11" fillId="2" borderId="2" xfId="0" applyNumberFormat="1" applyFont="1" applyFill="1" applyBorder="1" applyAlignment="1" applyProtection="1">
      <alignment horizontal="center"/>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8" fillId="2" borderId="12" xfId="0" applyNumberFormat="1" applyFont="1" applyFill="1" applyBorder="1" applyAlignment="1" applyProtection="1">
      <alignment horizontal="right"/>
    </xf>
    <xf numFmtId="8" fontId="8" fillId="2" borderId="13" xfId="0" applyNumberFormat="1" applyFont="1" applyFill="1" applyBorder="1" applyAlignment="1" applyProtection="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pplyProtection="1">
      <alignment horizontal="right"/>
    </xf>
    <xf numFmtId="0" fontId="6" fillId="2" borderId="4" xfId="0" applyFont="1" applyFill="1" applyBorder="1" applyAlignment="1" applyProtection="1">
      <alignment horizontal="right"/>
    </xf>
    <xf numFmtId="2" fontId="5" fillId="2" borderId="12" xfId="0" applyNumberFormat="1" applyFont="1" applyFill="1" applyBorder="1" applyAlignment="1" applyProtection="1">
      <alignment horizontal="right"/>
    </xf>
    <xf numFmtId="2" fontId="5" fillId="2" borderId="13" xfId="0" applyNumberFormat="1" applyFont="1" applyFill="1" applyBorder="1" applyAlignment="1" applyProtection="1">
      <alignment horizontal="right"/>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1" fillId="7" borderId="6" xfId="0" applyFont="1" applyFill="1" applyBorder="1" applyAlignment="1" applyProtection="1"/>
    <xf numFmtId="0" fontId="12" fillId="10" borderId="28" xfId="0" applyFont="1" applyFill="1" applyBorder="1" applyAlignment="1" applyProtection="1">
      <protection locked="0"/>
    </xf>
    <xf numFmtId="0" fontId="12" fillId="10" borderId="29" xfId="0" applyFont="1" applyFill="1" applyBorder="1" applyAlignment="1" applyProtection="1">
      <protection locked="0"/>
    </xf>
    <xf numFmtId="8" fontId="4" fillId="10" borderId="28" xfId="0" applyNumberFormat="1" applyFont="1" applyFill="1" applyBorder="1" applyAlignment="1" applyProtection="1">
      <protection locked="0"/>
    </xf>
    <xf numFmtId="8" fontId="4" fillId="10" borderId="29" xfId="0" applyNumberFormat="1" applyFont="1" applyFill="1" applyBorder="1" applyAlignment="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0" fontId="12" fillId="10" borderId="28" xfId="0" applyFont="1" applyFill="1" applyBorder="1" applyAlignment="1" applyProtection="1">
      <alignment wrapText="1"/>
      <protection locked="0"/>
    </xf>
    <xf numFmtId="0" fontId="12" fillId="10" borderId="29" xfId="0" applyFont="1" applyFill="1" applyBorder="1" applyAlignment="1" applyProtection="1">
      <alignment wrapText="1"/>
      <protection locked="0"/>
    </xf>
    <xf numFmtId="0" fontId="12" fillId="10" borderId="28" xfId="0" applyFont="1" applyFill="1" applyBorder="1" applyAlignment="1" applyProtection="1">
      <alignment vertical="center" wrapText="1"/>
      <protection locked="0"/>
    </xf>
    <xf numFmtId="0" fontId="12" fillId="10" borderId="29" xfId="0" applyFont="1" applyFill="1" applyBorder="1" applyAlignment="1" applyProtection="1">
      <alignment vertical="center" wrapText="1"/>
      <protection locked="0"/>
    </xf>
    <xf numFmtId="0" fontId="12" fillId="7" borderId="3" xfId="0" applyFont="1" applyFill="1" applyBorder="1" applyAlignment="1">
      <alignment horizontal="left" vertical="top" wrapText="1"/>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49" fontId="12" fillId="10" borderId="25" xfId="0" applyNumberFormat="1" applyFont="1" applyFill="1" applyBorder="1" applyAlignment="1" applyProtection="1">
      <alignment vertical="top" wrapText="1"/>
      <protection locked="0"/>
    </xf>
    <xf numFmtId="49" fontId="12" fillId="10" borderId="26" xfId="0" applyNumberFormat="1" applyFont="1" applyFill="1" applyBorder="1" applyAlignment="1" applyProtection="1">
      <alignment vertical="top" wrapText="1"/>
      <protection locked="0"/>
    </xf>
    <xf numFmtId="49" fontId="12" fillId="10" borderId="34" xfId="0" applyNumberFormat="1" applyFont="1" applyFill="1" applyBorder="1" applyAlignment="1" applyProtection="1">
      <alignment vertical="top" wrapText="1"/>
      <protection locked="0"/>
    </xf>
    <xf numFmtId="0" fontId="0" fillId="2" borderId="3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33" xfId="0" applyFont="1" applyFill="1" applyBorder="1" applyAlignment="1">
      <alignment horizontal="center" vertical="center"/>
    </xf>
    <xf numFmtId="0" fontId="6" fillId="3" borderId="3" xfId="0" applyFont="1" applyFill="1" applyBorder="1" applyAlignment="1">
      <alignment horizontal="right" vertical="top"/>
    </xf>
    <xf numFmtId="0" fontId="3" fillId="6" borderId="6"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9" fillId="7" borderId="16" xfId="0" applyFont="1" applyFill="1" applyBorder="1" applyAlignment="1">
      <alignment vertical="center" wrapText="1"/>
    </xf>
    <xf numFmtId="0" fontId="11" fillId="7" borderId="6"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7" xfId="0" applyFont="1" applyFill="1" applyBorder="1" applyAlignment="1">
      <alignment horizontal="left" vertical="center" wrapText="1"/>
    </xf>
    <xf numFmtId="49" fontId="6" fillId="10" borderId="25" xfId="0" applyNumberFormat="1" applyFont="1" applyFill="1" applyBorder="1" applyAlignment="1" applyProtection="1">
      <alignment horizontal="center" vertical="top" wrapText="1"/>
      <protection locked="0"/>
    </xf>
    <xf numFmtId="49" fontId="6" fillId="10" borderId="26" xfId="0" applyNumberFormat="1" applyFont="1" applyFill="1" applyBorder="1" applyAlignment="1" applyProtection="1">
      <alignment horizontal="center" vertical="top" wrapText="1"/>
      <protection locked="0"/>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9" fillId="7" borderId="1" xfId="0" applyFont="1" applyFill="1" applyBorder="1" applyAlignment="1">
      <alignment horizontal="left" vertical="top" wrapText="1"/>
    </xf>
    <xf numFmtId="0" fontId="9" fillId="7" borderId="2" xfId="0" applyFont="1" applyFill="1" applyBorder="1" applyAlignment="1">
      <alignment horizontal="left" vertical="top" wrapText="1"/>
    </xf>
    <xf numFmtId="0" fontId="8" fillId="3" borderId="1" xfId="0" applyFont="1" applyFill="1" applyBorder="1" applyAlignment="1" applyProtection="1">
      <alignment horizontal="center" wrapText="1"/>
    </xf>
    <xf numFmtId="0" fontId="8" fillId="3" borderId="2" xfId="0" applyFont="1" applyFill="1" applyBorder="1" applyAlignment="1" applyProtection="1">
      <alignment horizontal="center" wrapText="1"/>
    </xf>
    <xf numFmtId="0" fontId="23" fillId="2" borderId="1" xfId="0" applyFont="1" applyFill="1" applyBorder="1" applyAlignment="1" applyProtection="1">
      <alignment horizontal="center" wrapText="1"/>
    </xf>
    <xf numFmtId="0" fontId="23" fillId="2" borderId="2" xfId="0" applyFont="1" applyFill="1" applyBorder="1" applyAlignment="1" applyProtection="1">
      <alignment horizontal="center" wrapText="1"/>
    </xf>
    <xf numFmtId="0" fontId="9" fillId="3" borderId="3" xfId="0" applyFont="1" applyFill="1" applyBorder="1" applyAlignment="1" applyProtection="1">
      <alignment horizontal="right"/>
    </xf>
    <xf numFmtId="164" fontId="23" fillId="10" borderId="3" xfId="0" applyNumberFormat="1" applyFont="1" applyFill="1" applyBorder="1" applyAlignment="1" applyProtection="1">
      <protection locked="0"/>
    </xf>
    <xf numFmtId="0" fontId="15" fillId="10" borderId="8" xfId="0" applyFont="1" applyFill="1" applyBorder="1" applyAlignment="1" applyProtection="1">
      <alignment horizontal="left" vertical="top" wrapText="1"/>
      <protection locked="0"/>
    </xf>
    <xf numFmtId="0" fontId="15" fillId="10" borderId="5" xfId="0" applyFont="1" applyFill="1" applyBorder="1" applyAlignment="1" applyProtection="1">
      <alignment horizontal="left" vertical="top"/>
      <protection locked="0"/>
    </xf>
    <xf numFmtId="0" fontId="15" fillId="10" borderId="9" xfId="0" applyFont="1" applyFill="1" applyBorder="1" applyAlignment="1" applyProtection="1">
      <alignment horizontal="left" vertical="top"/>
      <protection locked="0"/>
    </xf>
    <xf numFmtId="0" fontId="11" fillId="7" borderId="6" xfId="0" applyFont="1" applyFill="1" applyBorder="1" applyAlignment="1" applyProtection="1">
      <alignment horizontal="left"/>
    </xf>
    <xf numFmtId="0" fontId="11" fillId="7" borderId="15" xfId="0" applyFont="1" applyFill="1" applyBorder="1" applyAlignment="1" applyProtection="1">
      <alignment horizontal="left"/>
    </xf>
    <xf numFmtId="0" fontId="11" fillId="7" borderId="7" xfId="0" applyFont="1" applyFill="1" applyBorder="1" applyAlignment="1" applyProtection="1">
      <alignment horizontal="left"/>
    </xf>
    <xf numFmtId="8" fontId="8" fillId="3" borderId="1" xfId="0" applyNumberFormat="1" applyFont="1" applyFill="1" applyBorder="1" applyAlignment="1" applyProtection="1">
      <alignment horizontal="center" wrapText="1"/>
    </xf>
    <xf numFmtId="8" fontId="8" fillId="3" borderId="4" xfId="0" applyNumberFormat="1" applyFont="1" applyFill="1" applyBorder="1" applyAlignment="1" applyProtection="1">
      <alignment horizontal="center" wrapText="1"/>
    </xf>
    <xf numFmtId="8" fontId="8"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6" fillId="2" borderId="4" xfId="0" applyNumberFormat="1" applyFont="1" applyFill="1" applyBorder="1" applyAlignment="1" applyProtection="1">
      <alignment horizontal="center" wrapText="1"/>
    </xf>
    <xf numFmtId="0" fontId="6" fillId="2" borderId="2" xfId="0" applyNumberFormat="1" applyFont="1" applyFill="1" applyBorder="1" applyAlignment="1" applyProtection="1">
      <alignment horizontal="center" wrapText="1"/>
    </xf>
    <xf numFmtId="0" fontId="7" fillId="10" borderId="1" xfId="0" applyFont="1" applyFill="1" applyBorder="1" applyAlignment="1" applyProtection="1">
      <protection locked="0"/>
    </xf>
    <xf numFmtId="0" fontId="7" fillId="10" borderId="4" xfId="0" applyFont="1" applyFill="1" applyBorder="1" applyAlignment="1" applyProtection="1">
      <protection locked="0"/>
    </xf>
    <xf numFmtId="0" fontId="7" fillId="10" borderId="2" xfId="0"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6" fillId="3" borderId="1" xfId="0" applyNumberFormat="1" applyFont="1" applyFill="1" applyBorder="1" applyAlignment="1" applyProtection="1">
      <alignment horizontal="right" vertical="center" wrapText="1"/>
    </xf>
    <xf numFmtId="8" fontId="6" fillId="3" borderId="2" xfId="0" applyNumberFormat="1" applyFont="1" applyFill="1" applyBorder="1" applyAlignment="1" applyProtection="1">
      <alignment horizontal="right" vertical="center" wrapText="1"/>
    </xf>
    <xf numFmtId="8" fontId="19" fillId="7" borderId="1" xfId="0" applyNumberFormat="1" applyFont="1" applyFill="1" applyBorder="1" applyAlignment="1" applyProtection="1"/>
    <xf numFmtId="8" fontId="19" fillId="7" borderId="2" xfId="0" applyNumberFormat="1" applyFont="1" applyFill="1" applyBorder="1" applyAlignment="1" applyProtection="1"/>
    <xf numFmtId="8" fontId="2" fillId="3" borderId="1" xfId="0" applyNumberFormat="1" applyFont="1" applyFill="1" applyBorder="1" applyAlignment="1" applyProtection="1"/>
    <xf numFmtId="8" fontId="2" fillId="3" borderId="2" xfId="0" applyNumberFormat="1" applyFont="1" applyFill="1" applyBorder="1" applyAlignment="1" applyProtection="1"/>
    <xf numFmtId="8" fontId="7" fillId="10" borderId="1" xfId="0" applyNumberFormat="1" applyFont="1" applyFill="1" applyBorder="1" applyAlignment="1" applyProtection="1">
      <protection locked="0"/>
    </xf>
    <xf numFmtId="8" fontId="7" fillId="10" borderId="2" xfId="0" applyNumberFormat="1" applyFont="1" applyFill="1" applyBorder="1" applyAlignment="1" applyProtection="1">
      <protection locked="0"/>
    </xf>
    <xf numFmtId="8" fontId="5" fillId="2" borderId="1" xfId="0" applyNumberFormat="1" applyFont="1" applyFill="1" applyBorder="1" applyAlignment="1" applyProtection="1">
      <alignment horizontal="right"/>
    </xf>
    <xf numFmtId="8" fontId="5" fillId="2" borderId="2" xfId="0" applyNumberFormat="1" applyFont="1" applyFill="1" applyBorder="1" applyAlignment="1" applyProtection="1">
      <alignment horizontal="right"/>
    </xf>
    <xf numFmtId="0" fontId="5" fillId="3" borderId="6"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2" xfId="0" applyFont="1" applyFill="1" applyBorder="1" applyAlignment="1" applyProtection="1"/>
    <xf numFmtId="0" fontId="5" fillId="3" borderId="14" xfId="0" applyFont="1" applyFill="1" applyBorder="1" applyAlignment="1" applyProtection="1"/>
    <xf numFmtId="0" fontId="5" fillId="3" borderId="13" xfId="0" applyFont="1" applyFill="1" applyBorder="1" applyAlignment="1" applyProtection="1"/>
    <xf numFmtId="0" fontId="10" fillId="5" borderId="3" xfId="0" applyFont="1" applyFill="1" applyBorder="1" applyAlignment="1" applyProtection="1">
      <alignment horizontal="center"/>
    </xf>
    <xf numFmtId="0" fontId="6" fillId="3" borderId="6" xfId="0" applyFont="1" applyFill="1" applyBorder="1" applyAlignment="1" applyProtection="1">
      <alignment horizontal="right" vertical="center"/>
    </xf>
    <xf numFmtId="0" fontId="6" fillId="3" borderId="15" xfId="0" applyFont="1" applyFill="1" applyBorder="1" applyAlignment="1" applyProtection="1">
      <alignment horizontal="right" vertical="center"/>
    </xf>
    <xf numFmtId="0" fontId="6" fillId="3" borderId="7"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5" xfId="0" applyFont="1" applyFill="1" applyBorder="1" applyAlignment="1" applyProtection="1">
      <alignment horizontal="right" vertical="center"/>
    </xf>
    <xf numFmtId="0" fontId="6" fillId="3" borderId="9" xfId="0" applyFont="1" applyFill="1" applyBorder="1" applyAlignment="1" applyProtection="1">
      <alignment horizontal="right" vertical="center"/>
    </xf>
    <xf numFmtId="0" fontId="5" fillId="3" borderId="1"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2" xfId="0" applyFont="1" applyFill="1" applyBorder="1" applyAlignment="1" applyProtection="1">
      <alignment horizontal="center"/>
    </xf>
    <xf numFmtId="0" fontId="24" fillId="3" borderId="3" xfId="0" applyFont="1" applyFill="1" applyBorder="1" applyAlignment="1" applyProtection="1">
      <alignment horizontal="right"/>
    </xf>
    <xf numFmtId="0" fontId="19" fillId="2" borderId="3" xfId="0" applyFont="1" applyFill="1" applyBorder="1" applyAlignment="1" applyProtection="1">
      <alignment horizontal="right"/>
    </xf>
    <xf numFmtId="0" fontId="6" fillId="2" borderId="1" xfId="0" applyFont="1" applyFill="1" applyBorder="1" applyAlignment="1" applyProtection="1">
      <alignment horizontal="center" wrapText="1"/>
    </xf>
    <xf numFmtId="0" fontId="6" fillId="2" borderId="2" xfId="0" applyFont="1" applyFill="1" applyBorder="1" applyAlignment="1" applyProtection="1">
      <alignment horizontal="center" wrapText="1"/>
    </xf>
    <xf numFmtId="0" fontId="5" fillId="2" borderId="1" xfId="0" applyFont="1" applyFill="1" applyBorder="1" applyAlignment="1" applyProtection="1">
      <alignment horizontal="center"/>
    </xf>
    <xf numFmtId="0" fontId="5" fillId="2" borderId="2" xfId="0" applyFont="1" applyFill="1" applyBorder="1" applyAlignment="1" applyProtection="1">
      <alignment horizontal="center"/>
    </xf>
    <xf numFmtId="0" fontId="15" fillId="7" borderId="1" xfId="0" applyFont="1" applyFill="1" applyBorder="1" applyAlignment="1" applyProtection="1">
      <alignment vertical="center" wrapText="1"/>
    </xf>
    <xf numFmtId="0" fontId="15" fillId="7" borderId="4" xfId="0" applyFont="1" applyFill="1" applyBorder="1" applyAlignment="1" applyProtection="1">
      <alignment vertical="center" wrapText="1"/>
    </xf>
    <xf numFmtId="0" fontId="15" fillId="7" borderId="2" xfId="0" applyFont="1" applyFill="1" applyBorder="1" applyAlignment="1" applyProtection="1">
      <alignment vertical="center" wrapText="1"/>
    </xf>
    <xf numFmtId="8" fontId="9" fillId="3" borderId="1" xfId="0" applyNumberFormat="1" applyFont="1" applyFill="1" applyBorder="1" applyAlignment="1" applyProtection="1">
      <alignment horizontal="right"/>
    </xf>
    <xf numFmtId="8" fontId="9" fillId="3" borderId="2" xfId="0" applyNumberFormat="1" applyFont="1" applyFill="1" applyBorder="1" applyAlignment="1" applyProtection="1">
      <alignment horizontal="right"/>
    </xf>
    <xf numFmtId="8" fontId="23" fillId="10" borderId="1" xfId="0" applyNumberFormat="1" applyFont="1" applyFill="1" applyBorder="1" applyAlignment="1" applyProtection="1">
      <protection locked="0"/>
    </xf>
    <xf numFmtId="8" fontId="23" fillId="10" borderId="2" xfId="0" applyNumberFormat="1" applyFont="1" applyFill="1" applyBorder="1" applyAlignment="1" applyProtection="1">
      <protection locked="0"/>
    </xf>
    <xf numFmtId="8" fontId="5" fillId="3" borderId="1" xfId="0" applyNumberFormat="1" applyFont="1" applyFill="1" applyBorder="1" applyAlignment="1" applyProtection="1">
      <alignment horizontal="right" wrapText="1"/>
    </xf>
    <xf numFmtId="8" fontId="5" fillId="3" borderId="2" xfId="0" applyNumberFormat="1" applyFont="1" applyFill="1" applyBorder="1" applyAlignment="1" applyProtection="1">
      <alignment horizontal="right" wrapText="1"/>
    </xf>
    <xf numFmtId="0" fontId="9" fillId="11" borderId="1" xfId="0" applyFont="1" applyFill="1" applyBorder="1" applyAlignment="1" applyProtection="1">
      <alignment horizontal="right"/>
    </xf>
    <xf numFmtId="0" fontId="9" fillId="11" borderId="4" xfId="0" applyFont="1" applyFill="1" applyBorder="1" applyAlignment="1" applyProtection="1">
      <alignment horizontal="right"/>
    </xf>
    <xf numFmtId="164" fontId="23" fillId="11" borderId="1" xfId="0" applyNumberFormat="1" applyFont="1" applyFill="1" applyBorder="1" applyAlignment="1" applyProtection="1">
      <protection locked="0"/>
    </xf>
    <xf numFmtId="164" fontId="23" fillId="11" borderId="4" xfId="0" applyNumberFormat="1" applyFont="1" applyFill="1" applyBorder="1" applyAlignment="1" applyProtection="1">
      <protection locked="0"/>
    </xf>
    <xf numFmtId="164" fontId="23" fillId="11" borderId="2" xfId="0" applyNumberFormat="1" applyFont="1" applyFill="1" applyBorder="1" applyAlignment="1" applyProtection="1">
      <protection locked="0"/>
    </xf>
    <xf numFmtId="8" fontId="23" fillId="10" borderId="1" xfId="0" applyNumberFormat="1" applyFont="1" applyFill="1" applyBorder="1" applyAlignment="1" applyProtection="1">
      <alignment wrapText="1"/>
      <protection locked="0"/>
    </xf>
    <xf numFmtId="8" fontId="23" fillId="10" borderId="2" xfId="0" applyNumberFormat="1" applyFont="1" applyFill="1" applyBorder="1" applyAlignment="1" applyProtection="1">
      <alignment wrapText="1"/>
      <protection locked="0"/>
    </xf>
    <xf numFmtId="0" fontId="13" fillId="8" borderId="8" xfId="0" applyFont="1" applyFill="1" applyBorder="1" applyAlignment="1" applyProtection="1">
      <alignment horizontal="center"/>
    </xf>
    <xf numFmtId="0" fontId="13" fillId="8" borderId="5" xfId="0" applyFont="1" applyFill="1" applyBorder="1" applyAlignment="1" applyProtection="1">
      <alignment horizontal="center"/>
    </xf>
    <xf numFmtId="0" fontId="13" fillId="8" borderId="9" xfId="0" applyFont="1" applyFill="1" applyBorder="1" applyAlignment="1" applyProtection="1">
      <alignment horizontal="center"/>
    </xf>
    <xf numFmtId="0" fontId="6" fillId="3" borderId="1" xfId="0" applyFont="1" applyFill="1" applyBorder="1" applyAlignment="1" applyProtection="1">
      <alignment horizontal="center"/>
    </xf>
    <xf numFmtId="0" fontId="6" fillId="3" borderId="4" xfId="0" applyFont="1" applyFill="1" applyBorder="1" applyAlignment="1" applyProtection="1">
      <alignment horizontal="center"/>
    </xf>
    <xf numFmtId="0" fontId="6" fillId="3" borderId="2" xfId="0" applyFont="1" applyFill="1" applyBorder="1" applyAlignment="1" applyProtection="1">
      <alignment horizontal="center"/>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3" fillId="6" borderId="17" xfId="0" applyFont="1" applyFill="1" applyBorder="1" applyAlignment="1" applyProtection="1">
      <alignment horizontal="center"/>
    </xf>
    <xf numFmtId="0" fontId="13" fillId="6" borderId="0" xfId="0" applyFont="1" applyFill="1" applyBorder="1" applyAlignment="1" applyProtection="1">
      <alignment horizontal="center"/>
    </xf>
    <xf numFmtId="0" fontId="13" fillId="6" borderId="18" xfId="0" applyFont="1" applyFill="1" applyBorder="1" applyAlignment="1" applyProtection="1">
      <alignment horizontal="center"/>
    </xf>
    <xf numFmtId="8" fontId="5" fillId="3" borderId="12" xfId="0" applyNumberFormat="1" applyFont="1" applyFill="1" applyBorder="1" applyAlignment="1" applyProtection="1"/>
    <xf numFmtId="8" fontId="5" fillId="3" borderId="13" xfId="0" applyNumberFormat="1" applyFont="1" applyFill="1" applyBorder="1" applyAlignment="1" applyProtection="1"/>
    <xf numFmtId="0" fontId="17" fillId="6" borderId="17" xfId="0" applyFont="1" applyFill="1" applyBorder="1" applyAlignment="1" applyProtection="1">
      <alignment horizontal="center"/>
    </xf>
    <xf numFmtId="0" fontId="17" fillId="6" borderId="0" xfId="0" applyFont="1" applyFill="1" applyBorder="1" applyAlignment="1" applyProtection="1">
      <alignment horizontal="center"/>
    </xf>
    <xf numFmtId="0" fontId="17" fillId="6" borderId="18" xfId="0" applyFont="1" applyFill="1" applyBorder="1" applyAlignment="1" applyProtection="1">
      <alignment horizontal="center"/>
    </xf>
    <xf numFmtId="8" fontId="7" fillId="10" borderId="1" xfId="0" applyNumberFormat="1" applyFont="1" applyFill="1" applyBorder="1" applyAlignment="1" applyProtection="1">
      <alignment horizontal="right"/>
      <protection locked="0"/>
    </xf>
    <xf numFmtId="8" fontId="7" fillId="10" borderId="2" xfId="0" applyNumberFormat="1" applyFont="1" applyFill="1" applyBorder="1" applyAlignment="1" applyProtection="1">
      <alignment horizontal="right"/>
      <protection locked="0"/>
    </xf>
    <xf numFmtId="8" fontId="5" fillId="3" borderId="6" xfId="0" applyNumberFormat="1" applyFont="1" applyFill="1" applyBorder="1" applyAlignment="1" applyProtection="1"/>
    <xf numFmtId="8" fontId="5" fillId="3" borderId="7" xfId="0" applyNumberFormat="1" applyFont="1" applyFill="1" applyBorder="1" applyAlignment="1" applyProtection="1"/>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13" fillId="8" borderId="1" xfId="0" applyNumberFormat="1" applyFont="1" applyFill="1" applyBorder="1" applyAlignment="1" applyProtection="1">
      <alignment horizontal="right"/>
    </xf>
    <xf numFmtId="8" fontId="13" fillId="8" borderId="2" xfId="0" applyNumberFormat="1" applyFont="1" applyFill="1" applyBorder="1" applyAlignment="1" applyProtection="1">
      <alignment horizontal="right"/>
    </xf>
    <xf numFmtId="8" fontId="5" fillId="3" borderId="1" xfId="0" applyNumberFormat="1" applyFont="1" applyFill="1" applyBorder="1" applyAlignment="1" applyProtection="1">
      <alignment horizontal="right"/>
    </xf>
    <xf numFmtId="8" fontId="5" fillId="3" borderId="2" xfId="0" applyNumberFormat="1" applyFont="1" applyFill="1" applyBorder="1" applyAlignment="1" applyProtection="1">
      <alignment horizontal="right"/>
    </xf>
    <xf numFmtId="8" fontId="5" fillId="2" borderId="1" xfId="0" applyNumberFormat="1" applyFont="1" applyFill="1" applyBorder="1" applyAlignment="1" applyProtection="1">
      <alignment horizontal="center"/>
    </xf>
    <xf numFmtId="8" fontId="5" fillId="2" borderId="4" xfId="0" applyNumberFormat="1" applyFont="1" applyFill="1" applyBorder="1" applyAlignment="1" applyProtection="1">
      <alignment horizontal="center"/>
    </xf>
    <xf numFmtId="8" fontId="5" fillId="2" borderId="2" xfId="0" applyNumberFormat="1" applyFont="1" applyFill="1" applyBorder="1" applyAlignment="1" applyProtection="1">
      <alignment horizontal="center"/>
    </xf>
    <xf numFmtId="0" fontId="15" fillId="7" borderId="1"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2" borderId="4" xfId="0" applyFont="1" applyFill="1" applyBorder="1" applyAlignment="1" applyProtection="1">
      <alignment horizontal="center"/>
    </xf>
    <xf numFmtId="8" fontId="5" fillId="3" borderId="12" xfId="0" applyNumberFormat="1" applyFont="1" applyFill="1" applyBorder="1" applyAlignment="1" applyProtection="1">
      <alignment wrapText="1"/>
    </xf>
    <xf numFmtId="8" fontId="5" fillId="3" borderId="13" xfId="0" applyNumberFormat="1" applyFont="1" applyFill="1" applyBorder="1" applyAlignment="1" applyProtection="1">
      <alignment wrapText="1"/>
    </xf>
    <xf numFmtId="8" fontId="13" fillId="8" borderId="8" xfId="0" applyNumberFormat="1" applyFont="1" applyFill="1" applyBorder="1" applyAlignment="1" applyProtection="1">
      <alignment horizontal="right"/>
    </xf>
    <xf numFmtId="8" fontId="13" fillId="8" borderId="9" xfId="0" applyNumberFormat="1" applyFont="1" applyFill="1" applyBorder="1" applyAlignment="1" applyProtection="1">
      <alignment horizontal="right"/>
    </xf>
    <xf numFmtId="0" fontId="15" fillId="7" borderId="4" xfId="0" applyFont="1" applyFill="1" applyBorder="1" applyAlignment="1" applyProtection="1">
      <alignment horizontal="left" vertical="center" wrapText="1"/>
    </xf>
    <xf numFmtId="0" fontId="15" fillId="7" borderId="2" xfId="0" applyFont="1" applyFill="1" applyBorder="1" applyAlignment="1" applyProtection="1">
      <alignment horizontal="left" vertical="center" wrapText="1"/>
    </xf>
    <xf numFmtId="0" fontId="11" fillId="0" borderId="6" xfId="0" applyFont="1" applyFill="1" applyBorder="1" applyAlignment="1" applyProtection="1">
      <alignment horizontal="left"/>
    </xf>
    <xf numFmtId="0" fontId="11" fillId="0" borderId="15" xfId="0" applyFont="1" applyFill="1" applyBorder="1" applyAlignment="1" applyProtection="1">
      <alignment horizontal="left"/>
    </xf>
    <xf numFmtId="0" fontId="11" fillId="0" borderId="7" xfId="0" applyFont="1" applyFill="1" applyBorder="1" applyAlignment="1" applyProtection="1">
      <alignment horizontal="left"/>
    </xf>
    <xf numFmtId="8" fontId="13" fillId="8" borderId="28" xfId="0" applyNumberFormat="1" applyFont="1" applyFill="1" applyBorder="1" applyAlignment="1" applyProtection="1">
      <alignment horizontal="right"/>
    </xf>
    <xf numFmtId="8" fontId="13" fillId="8" borderId="29" xfId="0" applyNumberFormat="1" applyFont="1" applyFill="1" applyBorder="1" applyAlignment="1" applyProtection="1">
      <alignment horizontal="right"/>
    </xf>
    <xf numFmtId="8" fontId="5" fillId="3" borderId="12" xfId="0" applyNumberFormat="1" applyFont="1" applyFill="1" applyBorder="1" applyAlignment="1" applyProtection="1">
      <alignment horizontal="right"/>
    </xf>
    <xf numFmtId="8" fontId="5" fillId="3" borderId="13" xfId="0" applyNumberFormat="1" applyFont="1" applyFill="1" applyBorder="1" applyAlignment="1" applyProtection="1">
      <alignment horizontal="right"/>
    </xf>
    <xf numFmtId="8" fontId="5" fillId="3" borderId="12" xfId="0" applyNumberFormat="1" applyFont="1" applyFill="1" applyBorder="1" applyAlignment="1" applyProtection="1">
      <alignment horizontal="right" wrapText="1"/>
    </xf>
    <xf numFmtId="8" fontId="5" fillId="3" borderId="13" xfId="0" applyNumberFormat="1" applyFont="1" applyFill="1" applyBorder="1" applyAlignment="1" applyProtection="1">
      <alignment horizontal="right" wrapText="1"/>
    </xf>
    <xf numFmtId="0" fontId="7" fillId="10" borderId="3" xfId="0" applyFont="1" applyFill="1" applyBorder="1" applyAlignment="1" applyProtection="1">
      <protection locked="0"/>
    </xf>
    <xf numFmtId="8" fontId="7" fillId="10" borderId="3" xfId="0" applyNumberFormat="1" applyFont="1" applyFill="1" applyBorder="1" applyAlignment="1" applyProtection="1">
      <protection locked="0"/>
    </xf>
    <xf numFmtId="0" fontId="5" fillId="4" borderId="28" xfId="0" applyFont="1" applyFill="1" applyBorder="1" applyAlignment="1" applyProtection="1">
      <alignment horizontal="right"/>
    </xf>
    <xf numFmtId="0" fontId="5" fillId="4" borderId="29" xfId="0" applyFont="1" applyFill="1" applyBorder="1" applyAlignment="1" applyProtection="1">
      <alignment horizontal="right"/>
    </xf>
    <xf numFmtId="0" fontId="15" fillId="7" borderId="1" xfId="0" applyFont="1" applyFill="1" applyBorder="1" applyAlignment="1" applyProtection="1">
      <alignment horizontal="left" wrapText="1"/>
    </xf>
    <xf numFmtId="0" fontId="5" fillId="7" borderId="4" xfId="0" applyFont="1" applyFill="1" applyBorder="1" applyAlignment="1" applyProtection="1">
      <alignment horizontal="left" wrapText="1"/>
    </xf>
    <xf numFmtId="0" fontId="5" fillId="7" borderId="2" xfId="0" applyFont="1" applyFill="1" applyBorder="1" applyAlignment="1" applyProtection="1">
      <alignment horizontal="left" wrapText="1"/>
    </xf>
    <xf numFmtId="0" fontId="5" fillId="3" borderId="28" xfId="0" applyFont="1" applyFill="1" applyBorder="1" applyAlignment="1" applyProtection="1">
      <alignment horizontal="right"/>
    </xf>
    <xf numFmtId="0" fontId="5" fillId="3" borderId="29" xfId="0" applyFont="1" applyFill="1" applyBorder="1" applyAlignment="1" applyProtection="1">
      <alignment horizontal="right"/>
    </xf>
    <xf numFmtId="43" fontId="7" fillId="10" borderId="4" xfId="1" applyFont="1" applyFill="1" applyBorder="1" applyAlignment="1" applyProtection="1">
      <alignment wrapText="1"/>
      <protection locked="0"/>
    </xf>
    <xf numFmtId="43" fontId="7" fillId="10" borderId="2" xfId="1" applyFont="1" applyFill="1" applyBorder="1" applyAlignment="1" applyProtection="1">
      <alignment wrapText="1"/>
      <protection locked="0"/>
    </xf>
    <xf numFmtId="0" fontId="7" fillId="2" borderId="1" xfId="0" applyFont="1" applyFill="1" applyBorder="1" applyAlignment="1" applyProtection="1">
      <alignment wrapText="1"/>
    </xf>
    <xf numFmtId="0" fontId="7" fillId="2" borderId="2" xfId="0" applyFont="1" applyFill="1" applyBorder="1" applyAlignment="1" applyProtection="1">
      <alignment wrapText="1"/>
    </xf>
    <xf numFmtId="164" fontId="0" fillId="2" borderId="1" xfId="0" applyNumberFormat="1" applyFont="1" applyFill="1" applyBorder="1" applyAlignment="1" applyProtection="1">
      <alignment wrapText="1"/>
    </xf>
    <xf numFmtId="164" fontId="0" fillId="2" borderId="2" xfId="0" applyNumberFormat="1" applyFont="1" applyFill="1" applyBorder="1" applyAlignment="1" applyProtection="1">
      <alignment wrapText="1"/>
    </xf>
    <xf numFmtId="0" fontId="8" fillId="3" borderId="3" xfId="0" applyFont="1" applyFill="1" applyBorder="1" applyAlignment="1" applyProtection="1">
      <alignment horizontal="right" wrapText="1"/>
    </xf>
    <xf numFmtId="0" fontId="8" fillId="3" borderId="1" xfId="0" applyFont="1" applyFill="1" applyBorder="1" applyAlignment="1" applyProtection="1">
      <alignment horizontal="right" wrapText="1"/>
    </xf>
    <xf numFmtId="0" fontId="8" fillId="3" borderId="1" xfId="0" applyFont="1" applyFill="1" applyBorder="1" applyAlignment="1" applyProtection="1">
      <alignment horizontal="right"/>
    </xf>
    <xf numFmtId="0" fontId="8" fillId="3" borderId="4" xfId="0" applyFont="1" applyFill="1" applyBorder="1" applyAlignment="1" applyProtection="1">
      <alignment horizontal="right"/>
    </xf>
    <xf numFmtId="0" fontId="8" fillId="3" borderId="6" xfId="0" applyFont="1" applyFill="1" applyBorder="1" applyAlignment="1" applyProtection="1">
      <alignment horizontal="right"/>
    </xf>
    <xf numFmtId="0" fontId="8" fillId="3" borderId="15" xfId="0" applyFont="1" applyFill="1" applyBorder="1" applyAlignment="1" applyProtection="1">
      <alignment horizontal="right"/>
    </xf>
    <xf numFmtId="0" fontId="8" fillId="3" borderId="8" xfId="0" applyFont="1" applyFill="1" applyBorder="1" applyAlignment="1" applyProtection="1">
      <alignment horizontal="right"/>
    </xf>
    <xf numFmtId="0" fontId="8" fillId="3" borderId="5" xfId="0" applyFont="1" applyFill="1" applyBorder="1" applyAlignment="1" applyProtection="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pplyProtection="1">
      <alignment horizontal="center"/>
    </xf>
    <xf numFmtId="164" fontId="6" fillId="2" borderId="2" xfId="0" applyNumberFormat="1" applyFont="1" applyFill="1" applyBorder="1" applyAlignment="1" applyProtection="1">
      <alignment horizontal="center"/>
    </xf>
    <xf numFmtId="164" fontId="6" fillId="2" borderId="14" xfId="0" applyNumberFormat="1" applyFont="1" applyFill="1" applyBorder="1" applyAlignment="1" applyProtection="1">
      <alignment horizontal="center" wrapText="1"/>
    </xf>
    <xf numFmtId="0" fontId="6" fillId="2" borderId="14"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5" fillId="10" borderId="0" xfId="0" applyFont="1" applyFill="1" applyBorder="1" applyAlignment="1" applyProtection="1">
      <alignment vertical="top" wrapText="1"/>
      <protection locked="0"/>
    </xf>
    <xf numFmtId="0" fontId="15" fillId="10" borderId="18" xfId="0" applyFont="1" applyFill="1" applyBorder="1" applyAlignment="1" applyProtection="1">
      <alignment vertical="top" wrapText="1"/>
      <protection locked="0"/>
    </xf>
    <xf numFmtId="0" fontId="15" fillId="10" borderId="26" xfId="0" applyFont="1" applyFill="1" applyBorder="1" applyAlignment="1" applyProtection="1">
      <alignment vertical="top" wrapText="1"/>
      <protection locked="0"/>
    </xf>
    <xf numFmtId="0" fontId="15" fillId="10" borderId="34" xfId="0" applyFont="1" applyFill="1" applyBorder="1" applyAlignment="1" applyProtection="1">
      <alignment vertical="top" wrapText="1"/>
      <protection locked="0"/>
    </xf>
    <xf numFmtId="0" fontId="8" fillId="3" borderId="10" xfId="0" applyFont="1" applyFill="1" applyBorder="1" applyAlignment="1" applyProtection="1">
      <alignment horizontal="right" wrapText="1"/>
    </xf>
    <xf numFmtId="0" fontId="8" fillId="3" borderId="12" xfId="0" applyFont="1" applyFill="1" applyBorder="1" applyAlignment="1" applyProtection="1">
      <alignment horizontal="right" wrapText="1"/>
    </xf>
    <xf numFmtId="8" fontId="5" fillId="3" borderId="1" xfId="0" applyNumberFormat="1" applyFont="1" applyFill="1" applyBorder="1" applyAlignment="1" applyProtection="1"/>
    <xf numFmtId="8" fontId="5" fillId="3" borderId="2" xfId="0" applyNumberFormat="1" applyFont="1" applyFill="1" applyBorder="1" applyAlignment="1" applyProtection="1"/>
    <xf numFmtId="8" fontId="23" fillId="2" borderId="1" xfId="0" applyNumberFormat="1" applyFont="1" applyFill="1" applyBorder="1" applyAlignment="1" applyProtection="1"/>
    <xf numFmtId="8" fontId="23" fillId="2" borderId="2" xfId="0" applyNumberFormat="1" applyFont="1" applyFill="1" applyBorder="1" applyAlignment="1" applyProtection="1"/>
    <xf numFmtId="8" fontId="24" fillId="3" borderId="1" xfId="0" applyNumberFormat="1" applyFont="1" applyFill="1" applyBorder="1" applyAlignment="1" applyProtection="1"/>
    <xf numFmtId="8" fontId="24" fillId="3" borderId="2" xfId="0" applyNumberFormat="1" applyFont="1" applyFill="1" applyBorder="1" applyAlignment="1" applyProtection="1"/>
    <xf numFmtId="8" fontId="2" fillId="2" borderId="1" xfId="0" applyNumberFormat="1" applyFont="1" applyFill="1" applyBorder="1" applyAlignment="1" applyProtection="1"/>
    <xf numFmtId="8" fontId="2" fillId="2" borderId="2" xfId="0" applyNumberFormat="1" applyFont="1" applyFill="1" applyBorder="1" applyAlignment="1" applyProtection="1"/>
    <xf numFmtId="8" fontId="6" fillId="3" borderId="1" xfId="0" applyNumberFormat="1" applyFont="1" applyFill="1" applyBorder="1" applyAlignment="1" applyProtection="1">
      <alignment horizontal="right" vertical="center"/>
    </xf>
    <xf numFmtId="8" fontId="6" fillId="3" borderId="2" xfId="0" applyNumberFormat="1" applyFont="1" applyFill="1" applyBorder="1" applyAlignment="1" applyProtection="1">
      <alignment horizontal="right" vertical="center"/>
    </xf>
    <xf numFmtId="8" fontId="5" fillId="2" borderId="1" xfId="0" applyNumberFormat="1" applyFont="1" applyFill="1" applyBorder="1" applyAlignment="1" applyProtection="1">
      <alignment wrapText="1"/>
    </xf>
    <xf numFmtId="8" fontId="5" fillId="2" borderId="2" xfId="0" applyNumberFormat="1" applyFont="1" applyFill="1" applyBorder="1" applyAlignment="1" applyProtection="1">
      <alignment wrapText="1"/>
    </xf>
    <xf numFmtId="0" fontId="7" fillId="7" borderId="4" xfId="0" applyFont="1" applyFill="1" applyBorder="1" applyAlignment="1" applyProtection="1">
      <alignment horizontal="left" wrapText="1"/>
    </xf>
    <xf numFmtId="0" fontId="7" fillId="7" borderId="2" xfId="0" applyFont="1" applyFill="1" applyBorder="1" applyAlignment="1" applyProtection="1">
      <alignment horizontal="left" wrapText="1"/>
    </xf>
    <xf numFmtId="0" fontId="15" fillId="7" borderId="6" xfId="0" applyFont="1" applyFill="1" applyBorder="1" applyAlignment="1" applyProtection="1">
      <alignment vertical="center" wrapText="1"/>
    </xf>
    <xf numFmtId="0" fontId="11" fillId="7" borderId="15" xfId="0" applyFont="1" applyFill="1" applyBorder="1" applyAlignment="1" applyProtection="1">
      <alignment vertical="center" wrapText="1"/>
    </xf>
    <xf numFmtId="0" fontId="11" fillId="7" borderId="4" xfId="0" applyFont="1" applyFill="1" applyBorder="1" applyAlignment="1" applyProtection="1">
      <alignment vertical="center" wrapText="1"/>
    </xf>
    <xf numFmtId="0" fontId="11" fillId="7" borderId="2" xfId="0" applyFont="1" applyFill="1" applyBorder="1" applyAlignment="1" applyProtection="1">
      <alignment vertical="center" wrapText="1"/>
    </xf>
    <xf numFmtId="0" fontId="5" fillId="3" borderId="6" xfId="0" applyFont="1" applyFill="1" applyBorder="1" applyAlignment="1" applyProtection="1"/>
    <xf numFmtId="0" fontId="5" fillId="3" borderId="15" xfId="0" applyFont="1" applyFill="1" applyBorder="1" applyAlignment="1" applyProtection="1"/>
    <xf numFmtId="0" fontId="5" fillId="3" borderId="7" xfId="0" applyFont="1" applyFill="1" applyBorder="1" applyAlignment="1" applyProtection="1"/>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57"/>
  <sheetViews>
    <sheetView tabSelected="1" zoomScale="90" zoomScaleNormal="90" workbookViewId="0">
      <selection activeCell="B12" sqref="B12"/>
    </sheetView>
  </sheetViews>
  <sheetFormatPr defaultColWidth="8.85546875" defaultRowHeight="15.6"/>
  <cols>
    <col min="1" max="1" width="5.42578125" style="13" customWidth="1"/>
    <col min="2" max="2" width="20" style="13" customWidth="1"/>
    <col min="3" max="3" width="6.85546875" style="13" customWidth="1"/>
    <col min="4" max="4" width="41" style="8" customWidth="1"/>
    <col min="5" max="5" width="6.28515625" style="8" customWidth="1"/>
    <col min="6" max="6" width="30" style="8" customWidth="1"/>
    <col min="7" max="7" width="8.5703125" style="8" customWidth="1"/>
    <col min="8" max="8" width="11.140625" style="14" customWidth="1"/>
    <col min="9" max="9" width="13.42578125" style="14" customWidth="1"/>
    <col min="10" max="10" width="14.7109375" style="14" customWidth="1"/>
    <col min="11" max="11" width="12.7109375" style="14" customWidth="1"/>
    <col min="12" max="12" width="7" style="14" customWidth="1"/>
    <col min="13" max="13" width="9.42578125" style="15" customWidth="1"/>
    <col min="14" max="14" width="16.5703125" style="14" customWidth="1"/>
    <col min="15" max="20" width="8.85546875" style="8"/>
    <col min="21" max="22" width="0" style="8" hidden="1" customWidth="1"/>
    <col min="23" max="23" width="0.5703125" style="8" hidden="1" customWidth="1"/>
    <col min="24" max="24" width="15.7109375" style="8" hidden="1" customWidth="1"/>
    <col min="25" max="25" width="18.140625" style="8" hidden="1" customWidth="1"/>
    <col min="26" max="26" width="19" style="8" hidden="1" customWidth="1"/>
    <col min="27" max="27" width="0" style="8" hidden="1" customWidth="1"/>
    <col min="28" max="28" width="20.140625" style="8" hidden="1" customWidth="1"/>
    <col min="29" max="31" width="0" style="8" hidden="1" customWidth="1"/>
    <col min="32" max="34" width="8.85546875" style="8"/>
    <col min="35" max="35" width="11.7109375" style="8" bestFit="1" customWidth="1"/>
    <col min="36" max="16384" width="8.85546875" style="8"/>
  </cols>
  <sheetData>
    <row r="1" spans="1:35" ht="24" customHeight="1">
      <c r="A1" s="156" t="s">
        <v>0</v>
      </c>
      <c r="B1" s="157"/>
      <c r="C1" s="157"/>
      <c r="D1" s="157"/>
      <c r="E1" s="157"/>
      <c r="F1" s="157"/>
      <c r="G1" s="157"/>
      <c r="H1" s="157"/>
      <c r="I1" s="157"/>
      <c r="J1" s="157"/>
      <c r="K1" s="157"/>
      <c r="L1" s="157"/>
      <c r="M1" s="157"/>
      <c r="N1" s="158"/>
      <c r="X1" s="123" t="s">
        <v>1</v>
      </c>
      <c r="Y1" s="124" t="s">
        <v>2</v>
      </c>
      <c r="Z1" s="124" t="s">
        <v>3</v>
      </c>
    </row>
    <row r="2" spans="1:35" ht="21" customHeight="1">
      <c r="A2" s="156" t="s">
        <v>4</v>
      </c>
      <c r="B2" s="157"/>
      <c r="C2" s="157"/>
      <c r="D2" s="157"/>
      <c r="E2" s="157"/>
      <c r="F2" s="157"/>
      <c r="G2" s="157"/>
      <c r="H2" s="157"/>
      <c r="I2" s="157"/>
      <c r="J2" s="157"/>
      <c r="K2" s="157"/>
      <c r="L2" s="157"/>
      <c r="M2" s="157"/>
      <c r="N2" s="158"/>
      <c r="X2" s="121" t="s">
        <v>5</v>
      </c>
      <c r="Y2" s="122" t="s">
        <v>6</v>
      </c>
      <c r="Z2" s="121" t="s">
        <v>7</v>
      </c>
    </row>
    <row r="3" spans="1:35" ht="21">
      <c r="A3" s="183" t="s">
        <v>8</v>
      </c>
      <c r="B3" s="183"/>
      <c r="C3" s="183"/>
      <c r="D3" s="183"/>
      <c r="E3" s="183"/>
      <c r="F3" s="183"/>
      <c r="G3" s="183"/>
      <c r="H3" s="183"/>
      <c r="I3" s="183"/>
      <c r="J3" s="183"/>
      <c r="K3" s="183"/>
      <c r="L3" s="183"/>
      <c r="M3" s="183"/>
      <c r="N3" s="184"/>
      <c r="X3" s="121" t="s">
        <v>9</v>
      </c>
      <c r="Y3" s="122" t="s">
        <v>10</v>
      </c>
      <c r="Z3" s="121" t="s">
        <v>11</v>
      </c>
    </row>
    <row r="4" spans="1:35" s="9" customFormat="1" ht="18.75" customHeight="1">
      <c r="A4" s="179" t="s">
        <v>12</v>
      </c>
      <c r="B4" s="180"/>
      <c r="C4" s="100"/>
      <c r="D4" s="99" t="s">
        <v>13</v>
      </c>
      <c r="E4" s="194"/>
      <c r="F4" s="195"/>
      <c r="G4" s="198" t="s">
        <v>14</v>
      </c>
      <c r="H4" s="199"/>
      <c r="I4" s="199"/>
      <c r="J4" s="199"/>
      <c r="K4" s="194"/>
      <c r="L4" s="194"/>
      <c r="M4" s="194"/>
      <c r="N4" s="195"/>
      <c r="X4" s="129" t="s">
        <v>15</v>
      </c>
      <c r="Y4" s="122" t="s">
        <v>16</v>
      </c>
      <c r="Z4" s="129" t="s">
        <v>17</v>
      </c>
      <c r="AI4" s="8"/>
    </row>
    <row r="5" spans="1:35" s="9" customFormat="1" ht="18.75" customHeight="1" thickBot="1">
      <c r="A5" s="181" t="s">
        <v>18</v>
      </c>
      <c r="B5" s="182"/>
      <c r="C5" s="196"/>
      <c r="D5" s="196"/>
      <c r="E5" s="196"/>
      <c r="F5" s="196"/>
      <c r="G5" s="196"/>
      <c r="H5" s="196"/>
      <c r="I5" s="196"/>
      <c r="J5" s="196"/>
      <c r="K5" s="196"/>
      <c r="L5" s="196"/>
      <c r="M5" s="196"/>
      <c r="N5" s="197"/>
      <c r="X5" s="121" t="s">
        <v>19</v>
      </c>
      <c r="Y5" s="122" t="s">
        <v>20</v>
      </c>
      <c r="Z5" s="121" t="s">
        <v>21</v>
      </c>
      <c r="AI5" s="8"/>
    </row>
    <row r="6" spans="1:35" ht="65.25" customHeight="1" thickBot="1">
      <c r="A6" s="176" t="s">
        <v>22</v>
      </c>
      <c r="B6" s="177"/>
      <c r="C6" s="177"/>
      <c r="D6" s="177"/>
      <c r="E6" s="177"/>
      <c r="F6" s="177"/>
      <c r="G6" s="177"/>
      <c r="H6" s="177"/>
      <c r="I6" s="177"/>
      <c r="J6" s="177"/>
      <c r="K6" s="177"/>
      <c r="L6" s="177"/>
      <c r="M6" s="177"/>
      <c r="N6" s="178"/>
      <c r="X6" s="121" t="s">
        <v>23</v>
      </c>
      <c r="Y6" s="122" t="s">
        <v>24</v>
      </c>
      <c r="Z6" s="121" t="s">
        <v>25</v>
      </c>
    </row>
    <row r="7" spans="1:35" ht="26.25" customHeight="1" thickBot="1">
      <c r="A7" s="185" t="s">
        <v>26</v>
      </c>
      <c r="B7" s="186"/>
      <c r="C7" s="97"/>
      <c r="D7" s="90" t="s">
        <v>27</v>
      </c>
      <c r="E7" s="91"/>
      <c r="F7" s="92"/>
      <c r="G7" s="93" t="s">
        <v>28</v>
      </c>
      <c r="H7" s="91"/>
      <c r="I7" s="94"/>
      <c r="J7" s="94"/>
      <c r="K7" s="93"/>
      <c r="L7" s="95" t="s">
        <v>29</v>
      </c>
      <c r="M7" s="91"/>
      <c r="N7" s="96"/>
      <c r="X7" s="121" t="s">
        <v>30</v>
      </c>
      <c r="Y7" s="122" t="s">
        <v>31</v>
      </c>
      <c r="Z7" s="121" t="s">
        <v>32</v>
      </c>
    </row>
    <row r="8" spans="1:35" ht="16.5">
      <c r="A8" s="166" t="s">
        <v>33</v>
      </c>
      <c r="B8" s="167"/>
      <c r="C8" s="167"/>
      <c r="D8" s="167"/>
      <c r="E8" s="168"/>
      <c r="F8" s="167"/>
      <c r="G8" s="168"/>
      <c r="H8" s="168"/>
      <c r="I8" s="167"/>
      <c r="J8" s="167"/>
      <c r="K8" s="167"/>
      <c r="L8" s="168"/>
      <c r="M8" s="168"/>
      <c r="N8" s="169"/>
      <c r="X8" s="121" t="s">
        <v>34</v>
      </c>
      <c r="Y8" s="122" t="s">
        <v>35</v>
      </c>
      <c r="Z8" s="121" t="s">
        <v>36</v>
      </c>
    </row>
    <row r="9" spans="1:35" ht="17.100000000000001" thickBot="1">
      <c r="A9" s="10"/>
      <c r="B9" s="174" t="s">
        <v>37</v>
      </c>
      <c r="C9" s="175"/>
      <c r="D9" s="11" t="s">
        <v>38</v>
      </c>
      <c r="E9" s="174" t="s">
        <v>39</v>
      </c>
      <c r="F9" s="175"/>
      <c r="G9" s="192" t="s">
        <v>40</v>
      </c>
      <c r="H9" s="193"/>
      <c r="I9" s="12" t="s">
        <v>41</v>
      </c>
      <c r="J9" s="12" t="s">
        <v>42</v>
      </c>
      <c r="K9" s="16" t="s">
        <v>43</v>
      </c>
      <c r="L9" s="200" t="s">
        <v>44</v>
      </c>
      <c r="M9" s="201"/>
      <c r="N9" s="12" t="s">
        <v>45</v>
      </c>
      <c r="X9" s="121" t="s">
        <v>46</v>
      </c>
      <c r="Y9" s="122" t="s">
        <v>47</v>
      </c>
      <c r="Z9" s="121" t="s">
        <v>48</v>
      </c>
    </row>
    <row r="10" spans="1:35" ht="21" customHeight="1">
      <c r="A10" s="163">
        <v>1</v>
      </c>
      <c r="B10" s="213"/>
      <c r="C10" s="214"/>
      <c r="D10" s="82"/>
      <c r="E10" s="172"/>
      <c r="F10" s="173"/>
      <c r="G10" s="190"/>
      <c r="H10" s="191"/>
      <c r="I10" s="83"/>
      <c r="J10" s="84">
        <f>IF(G10=0, 0, G10/I10)</f>
        <v>0</v>
      </c>
      <c r="K10" s="133"/>
      <c r="L10" s="202"/>
      <c r="M10" s="203"/>
      <c r="N10" s="85">
        <f>IF(J10=0,K10*L10,L10*J10)</f>
        <v>0</v>
      </c>
      <c r="X10" s="121" t="s">
        <v>49</v>
      </c>
      <c r="Y10" s="122" t="s">
        <v>50</v>
      </c>
      <c r="Z10" s="121" t="s">
        <v>51</v>
      </c>
    </row>
    <row r="11" spans="1:35" ht="33">
      <c r="A11" s="164"/>
      <c r="B11" s="204" t="s">
        <v>52</v>
      </c>
      <c r="C11" s="170"/>
      <c r="D11" s="131"/>
      <c r="E11" s="170"/>
      <c r="F11" s="171"/>
      <c r="G11" s="187" t="s">
        <v>53</v>
      </c>
      <c r="H11" s="188"/>
      <c r="I11" s="188"/>
      <c r="J11" s="189"/>
      <c r="K11" s="59" t="s">
        <v>54</v>
      </c>
      <c r="L11" s="109"/>
      <c r="M11" s="110" t="s">
        <v>55</v>
      </c>
      <c r="N11" s="58" t="s">
        <v>56</v>
      </c>
      <c r="X11" s="121" t="s">
        <v>57</v>
      </c>
      <c r="Y11" s="122" t="s">
        <v>58</v>
      </c>
      <c r="Z11" s="121" t="s">
        <v>59</v>
      </c>
    </row>
    <row r="12" spans="1:35" ht="80.25" customHeight="1" thickBot="1">
      <c r="A12" s="165"/>
      <c r="B12" s="159"/>
      <c r="C12" s="160"/>
      <c r="D12" s="161"/>
      <c r="E12" s="161"/>
      <c r="F12" s="161"/>
      <c r="G12" s="161"/>
      <c r="H12" s="161"/>
      <c r="I12" s="161"/>
      <c r="J12" s="161"/>
      <c r="K12" s="161"/>
      <c r="L12" s="161"/>
      <c r="M12" s="161"/>
      <c r="N12" s="162"/>
      <c r="X12" s="121" t="s">
        <v>60</v>
      </c>
      <c r="Y12" s="122" t="s">
        <v>61</v>
      </c>
      <c r="Z12" s="121" t="s">
        <v>62</v>
      </c>
    </row>
    <row r="13" spans="1:35" ht="21" customHeight="1">
      <c r="A13" s="163">
        <v>2</v>
      </c>
      <c r="B13" s="213"/>
      <c r="C13" s="214"/>
      <c r="D13" s="82"/>
      <c r="E13" s="205"/>
      <c r="F13" s="206"/>
      <c r="G13" s="207"/>
      <c r="H13" s="208"/>
      <c r="I13" s="73"/>
      <c r="J13" s="17">
        <f>IF(G13=0, 0, G13/I13)</f>
        <v>0</v>
      </c>
      <c r="K13" s="74"/>
      <c r="L13" s="209"/>
      <c r="M13" s="210"/>
      <c r="N13" s="18">
        <f>IF(J13=0,K13*L13,L13*J13)</f>
        <v>0</v>
      </c>
      <c r="X13" s="121" t="s">
        <v>63</v>
      </c>
      <c r="Y13" s="122" t="s">
        <v>64</v>
      </c>
      <c r="Z13" s="121" t="s">
        <v>65</v>
      </c>
    </row>
    <row r="14" spans="1:35" ht="16.5">
      <c r="A14" s="164"/>
      <c r="B14" s="204" t="s">
        <v>52</v>
      </c>
      <c r="C14" s="170"/>
      <c r="D14" s="131"/>
      <c r="E14" s="170"/>
      <c r="F14" s="171"/>
      <c r="G14" s="187" t="s">
        <v>53</v>
      </c>
      <c r="H14" s="188"/>
      <c r="I14" s="188"/>
      <c r="J14" s="189"/>
      <c r="K14" s="59" t="s">
        <v>54</v>
      </c>
      <c r="L14" s="109"/>
      <c r="M14" s="110" t="s">
        <v>55</v>
      </c>
      <c r="N14" s="58" t="s">
        <v>56</v>
      </c>
      <c r="X14" s="121" t="s">
        <v>66</v>
      </c>
      <c r="Y14" s="122" t="s">
        <v>67</v>
      </c>
      <c r="Z14" s="121" t="s">
        <v>68</v>
      </c>
    </row>
    <row r="15" spans="1:35" ht="80.25" customHeight="1" thickBot="1">
      <c r="A15" s="165"/>
      <c r="B15" s="159"/>
      <c r="C15" s="160"/>
      <c r="D15" s="161"/>
      <c r="E15" s="161"/>
      <c r="F15" s="161"/>
      <c r="G15" s="161"/>
      <c r="H15" s="161"/>
      <c r="I15" s="161"/>
      <c r="J15" s="161"/>
      <c r="K15" s="161"/>
      <c r="L15" s="161"/>
      <c r="M15" s="161"/>
      <c r="N15" s="162"/>
      <c r="X15" s="121" t="s">
        <v>69</v>
      </c>
      <c r="Y15" s="122" t="s">
        <v>70</v>
      </c>
      <c r="Z15" s="121" t="s">
        <v>71</v>
      </c>
    </row>
    <row r="16" spans="1:35" ht="21" customHeight="1">
      <c r="A16" s="163">
        <v>3</v>
      </c>
      <c r="B16" s="213"/>
      <c r="C16" s="214"/>
      <c r="D16" s="82"/>
      <c r="E16" s="205"/>
      <c r="F16" s="206"/>
      <c r="G16" s="207"/>
      <c r="H16" s="208"/>
      <c r="I16" s="73"/>
      <c r="J16" s="17">
        <f>IF(G16=0, 0, G16/I16)</f>
        <v>0</v>
      </c>
      <c r="K16" s="74"/>
      <c r="L16" s="209"/>
      <c r="M16" s="210"/>
      <c r="N16" s="18">
        <f>IF(J16=0,K16*L16,L16*J16)</f>
        <v>0</v>
      </c>
      <c r="X16" s="121" t="s">
        <v>72</v>
      </c>
      <c r="Y16" s="122" t="s">
        <v>73</v>
      </c>
      <c r="Z16" s="121" t="s">
        <v>74</v>
      </c>
    </row>
    <row r="17" spans="1:26" ht="16.5">
      <c r="A17" s="164"/>
      <c r="B17" s="204" t="s">
        <v>52</v>
      </c>
      <c r="C17" s="170"/>
      <c r="D17" s="131"/>
      <c r="E17" s="170"/>
      <c r="F17" s="171"/>
      <c r="G17" s="187" t="s">
        <v>53</v>
      </c>
      <c r="H17" s="188"/>
      <c r="I17" s="188"/>
      <c r="J17" s="189"/>
      <c r="K17" s="59" t="s">
        <v>54</v>
      </c>
      <c r="L17" s="109"/>
      <c r="M17" s="110" t="s">
        <v>55</v>
      </c>
      <c r="N17" s="58" t="s">
        <v>56</v>
      </c>
      <c r="X17" s="121" t="s">
        <v>75</v>
      </c>
      <c r="Y17" s="122" t="s">
        <v>76</v>
      </c>
      <c r="Z17" s="121" t="s">
        <v>77</v>
      </c>
    </row>
    <row r="18" spans="1:26" ht="80.25" customHeight="1" thickBot="1">
      <c r="A18" s="165"/>
      <c r="B18" s="159"/>
      <c r="C18" s="160"/>
      <c r="D18" s="161"/>
      <c r="E18" s="161"/>
      <c r="F18" s="161"/>
      <c r="G18" s="161"/>
      <c r="H18" s="161"/>
      <c r="I18" s="161"/>
      <c r="J18" s="161"/>
      <c r="K18" s="161"/>
      <c r="L18" s="161"/>
      <c r="M18" s="161"/>
      <c r="N18" s="162"/>
      <c r="X18" s="121" t="s">
        <v>78</v>
      </c>
      <c r="Y18" s="122" t="s">
        <v>79</v>
      </c>
      <c r="Z18" s="121" t="s">
        <v>80</v>
      </c>
    </row>
    <row r="19" spans="1:26" ht="21" customHeight="1">
      <c r="A19" s="163">
        <v>4</v>
      </c>
      <c r="B19" s="211"/>
      <c r="C19" s="212"/>
      <c r="D19" s="72"/>
      <c r="E19" s="205"/>
      <c r="F19" s="206"/>
      <c r="G19" s="207"/>
      <c r="H19" s="208"/>
      <c r="I19" s="73"/>
      <c r="J19" s="17">
        <f>IF(G19=0, 0, G19/I19)</f>
        <v>0</v>
      </c>
      <c r="K19" s="74"/>
      <c r="L19" s="209"/>
      <c r="M19" s="210"/>
      <c r="N19" s="18">
        <f>IF(J19=0,K19*L19,L19*J19)</f>
        <v>0</v>
      </c>
      <c r="X19" s="121" t="s">
        <v>81</v>
      </c>
      <c r="Y19" s="122" t="s">
        <v>82</v>
      </c>
      <c r="Z19" s="121" t="s">
        <v>83</v>
      </c>
    </row>
    <row r="20" spans="1:26" ht="16.5">
      <c r="A20" s="164"/>
      <c r="B20" s="204" t="s">
        <v>52</v>
      </c>
      <c r="C20" s="170"/>
      <c r="D20" s="131"/>
      <c r="E20" s="170"/>
      <c r="F20" s="171"/>
      <c r="G20" s="187" t="s">
        <v>53</v>
      </c>
      <c r="H20" s="188"/>
      <c r="I20" s="188"/>
      <c r="J20" s="189"/>
      <c r="K20" s="59" t="s">
        <v>54</v>
      </c>
      <c r="L20" s="109"/>
      <c r="M20" s="110" t="s">
        <v>55</v>
      </c>
      <c r="N20" s="58" t="s">
        <v>56</v>
      </c>
      <c r="X20" s="121" t="s">
        <v>84</v>
      </c>
      <c r="Y20" s="122" t="s">
        <v>85</v>
      </c>
      <c r="Z20" s="121" t="s">
        <v>86</v>
      </c>
    </row>
    <row r="21" spans="1:26" ht="80.25" customHeight="1" thickBot="1">
      <c r="A21" s="165"/>
      <c r="B21" s="159"/>
      <c r="C21" s="160"/>
      <c r="D21" s="161"/>
      <c r="E21" s="161"/>
      <c r="F21" s="161"/>
      <c r="G21" s="161"/>
      <c r="H21" s="161"/>
      <c r="I21" s="161"/>
      <c r="J21" s="161"/>
      <c r="K21" s="161"/>
      <c r="L21" s="161"/>
      <c r="M21" s="161"/>
      <c r="N21" s="162"/>
      <c r="X21" s="121" t="s">
        <v>87</v>
      </c>
      <c r="Y21" s="122" t="s">
        <v>88</v>
      </c>
      <c r="Z21" s="121" t="s">
        <v>89</v>
      </c>
    </row>
    <row r="22" spans="1:26" ht="21" customHeight="1">
      <c r="A22" s="163">
        <v>5</v>
      </c>
      <c r="B22" s="211"/>
      <c r="C22" s="212"/>
      <c r="D22" s="72"/>
      <c r="E22" s="205"/>
      <c r="F22" s="206"/>
      <c r="G22" s="207"/>
      <c r="H22" s="208"/>
      <c r="I22" s="73"/>
      <c r="J22" s="17">
        <f>IF(G22=0, 0, G22/I22)</f>
        <v>0</v>
      </c>
      <c r="K22" s="74"/>
      <c r="L22" s="202"/>
      <c r="M22" s="203"/>
      <c r="N22" s="18">
        <f>IF(J22=0,K22*L22,L22*J22)</f>
        <v>0</v>
      </c>
      <c r="X22" s="121" t="s">
        <v>90</v>
      </c>
      <c r="Y22" s="122" t="s">
        <v>91</v>
      </c>
      <c r="Z22" s="121" t="s">
        <v>92</v>
      </c>
    </row>
    <row r="23" spans="1:26" ht="16.5">
      <c r="A23" s="164"/>
      <c r="B23" s="204" t="s">
        <v>52</v>
      </c>
      <c r="C23" s="170"/>
      <c r="D23" s="131"/>
      <c r="E23" s="170"/>
      <c r="F23" s="171"/>
      <c r="G23" s="187" t="s">
        <v>53</v>
      </c>
      <c r="H23" s="188"/>
      <c r="I23" s="188"/>
      <c r="J23" s="189"/>
      <c r="K23" s="59" t="s">
        <v>54</v>
      </c>
      <c r="L23" s="109"/>
      <c r="M23" s="110" t="s">
        <v>55</v>
      </c>
      <c r="N23" s="58" t="s">
        <v>56</v>
      </c>
      <c r="X23" s="121" t="s">
        <v>93</v>
      </c>
      <c r="Y23" s="122" t="s">
        <v>94</v>
      </c>
      <c r="Z23" s="121" t="s">
        <v>95</v>
      </c>
    </row>
    <row r="24" spans="1:26" ht="80.25" customHeight="1" thickBot="1">
      <c r="A24" s="165"/>
      <c r="B24" s="159"/>
      <c r="C24" s="160"/>
      <c r="D24" s="161"/>
      <c r="E24" s="161"/>
      <c r="F24" s="161"/>
      <c r="G24" s="161"/>
      <c r="H24" s="161"/>
      <c r="I24" s="161"/>
      <c r="J24" s="161"/>
      <c r="K24" s="161"/>
      <c r="L24" s="161"/>
      <c r="M24" s="161"/>
      <c r="N24" s="162"/>
      <c r="X24" s="121" t="s">
        <v>96</v>
      </c>
      <c r="Y24" s="122" t="s">
        <v>97</v>
      </c>
      <c r="Z24" s="121" t="s">
        <v>98</v>
      </c>
    </row>
    <row r="25" spans="1:26" ht="21" customHeight="1">
      <c r="A25" s="163">
        <v>6</v>
      </c>
      <c r="B25" s="211"/>
      <c r="C25" s="212"/>
      <c r="D25" s="72"/>
      <c r="E25" s="205"/>
      <c r="F25" s="206"/>
      <c r="G25" s="207"/>
      <c r="H25" s="208"/>
      <c r="I25" s="73"/>
      <c r="J25" s="17">
        <f>IF(G25=0, 0, G25/I25)</f>
        <v>0</v>
      </c>
      <c r="K25" s="74"/>
      <c r="L25" s="209"/>
      <c r="M25" s="210"/>
      <c r="N25" s="18">
        <f>IF(J25=0,K25*L25,L25*J25)</f>
        <v>0</v>
      </c>
      <c r="X25" s="121" t="s">
        <v>99</v>
      </c>
      <c r="Y25" s="122" t="s">
        <v>100</v>
      </c>
      <c r="Z25" s="121" t="s">
        <v>101</v>
      </c>
    </row>
    <row r="26" spans="1:26" ht="16.5">
      <c r="A26" s="164"/>
      <c r="B26" s="204" t="s">
        <v>52</v>
      </c>
      <c r="C26" s="170"/>
      <c r="D26" s="131"/>
      <c r="E26" s="170"/>
      <c r="F26" s="171"/>
      <c r="G26" s="187" t="s">
        <v>53</v>
      </c>
      <c r="H26" s="188"/>
      <c r="I26" s="188"/>
      <c r="J26" s="189"/>
      <c r="K26" s="59" t="s">
        <v>54</v>
      </c>
      <c r="L26" s="109"/>
      <c r="M26" s="110" t="s">
        <v>55</v>
      </c>
      <c r="N26" s="58" t="s">
        <v>56</v>
      </c>
      <c r="X26" s="121" t="s">
        <v>102</v>
      </c>
      <c r="Y26" s="122" t="s">
        <v>103</v>
      </c>
      <c r="Z26" s="121" t="s">
        <v>104</v>
      </c>
    </row>
    <row r="27" spans="1:26" ht="80.25" customHeight="1" thickBot="1">
      <c r="A27" s="165"/>
      <c r="B27" s="159"/>
      <c r="C27" s="160"/>
      <c r="D27" s="161"/>
      <c r="E27" s="161"/>
      <c r="F27" s="161"/>
      <c r="G27" s="161"/>
      <c r="H27" s="161"/>
      <c r="I27" s="161"/>
      <c r="J27" s="161"/>
      <c r="K27" s="161"/>
      <c r="L27" s="161"/>
      <c r="M27" s="161"/>
      <c r="N27" s="162"/>
      <c r="X27" s="121" t="s">
        <v>105</v>
      </c>
      <c r="Y27" s="122" t="s">
        <v>106</v>
      </c>
      <c r="Z27" s="121" t="s">
        <v>107</v>
      </c>
    </row>
    <row r="28" spans="1:26" ht="21" customHeight="1">
      <c r="A28" s="163">
        <v>7</v>
      </c>
      <c r="B28" s="211"/>
      <c r="C28" s="212"/>
      <c r="D28" s="72"/>
      <c r="E28" s="205"/>
      <c r="F28" s="206"/>
      <c r="G28" s="207"/>
      <c r="H28" s="208"/>
      <c r="I28" s="73"/>
      <c r="J28" s="17">
        <f>IF(G28=0, 0, G28/I28)</f>
        <v>0</v>
      </c>
      <c r="K28" s="74"/>
      <c r="L28" s="209"/>
      <c r="M28" s="210"/>
      <c r="N28" s="18">
        <f>IF(J28=0,K28*L28,L28*J28)</f>
        <v>0</v>
      </c>
      <c r="X28" s="121" t="s">
        <v>108</v>
      </c>
      <c r="Y28" s="122" t="s">
        <v>109</v>
      </c>
      <c r="Z28" s="121" t="s">
        <v>110</v>
      </c>
    </row>
    <row r="29" spans="1:26" ht="16.5">
      <c r="A29" s="164"/>
      <c r="B29" s="204" t="s">
        <v>52</v>
      </c>
      <c r="C29" s="170"/>
      <c r="D29" s="131"/>
      <c r="E29" s="170"/>
      <c r="F29" s="171"/>
      <c r="G29" s="187" t="s">
        <v>53</v>
      </c>
      <c r="H29" s="188"/>
      <c r="I29" s="188"/>
      <c r="J29" s="189"/>
      <c r="K29" s="59" t="s">
        <v>54</v>
      </c>
      <c r="L29" s="109"/>
      <c r="M29" s="110" t="s">
        <v>55</v>
      </c>
      <c r="N29" s="58" t="s">
        <v>56</v>
      </c>
      <c r="X29" s="121" t="s">
        <v>111</v>
      </c>
      <c r="Y29" s="122" t="s">
        <v>112</v>
      </c>
      <c r="Z29" s="121" t="s">
        <v>113</v>
      </c>
    </row>
    <row r="30" spans="1:26" ht="80.25" customHeight="1" thickBot="1">
      <c r="A30" s="165"/>
      <c r="B30" s="159"/>
      <c r="C30" s="160"/>
      <c r="D30" s="161"/>
      <c r="E30" s="161"/>
      <c r="F30" s="161"/>
      <c r="G30" s="161"/>
      <c r="H30" s="161"/>
      <c r="I30" s="161"/>
      <c r="J30" s="161"/>
      <c r="K30" s="161"/>
      <c r="L30" s="161"/>
      <c r="M30" s="161"/>
      <c r="N30" s="162"/>
      <c r="X30" s="121" t="s">
        <v>114</v>
      </c>
      <c r="Y30" s="122" t="s">
        <v>115</v>
      </c>
      <c r="Z30" s="121" t="s">
        <v>116</v>
      </c>
    </row>
    <row r="31" spans="1:26" ht="21" customHeight="1">
      <c r="A31" s="163">
        <v>8</v>
      </c>
      <c r="B31" s="211"/>
      <c r="C31" s="212"/>
      <c r="D31" s="72"/>
      <c r="E31" s="205"/>
      <c r="F31" s="206"/>
      <c r="G31" s="207"/>
      <c r="H31" s="208"/>
      <c r="I31" s="73"/>
      <c r="J31" s="17">
        <f>IF(G31=0, 0, G31/I31)</f>
        <v>0</v>
      </c>
      <c r="K31" s="74"/>
      <c r="L31" s="209"/>
      <c r="M31" s="210"/>
      <c r="N31" s="18">
        <f>IF(J31=0,K31*L31,L31*J31)</f>
        <v>0</v>
      </c>
      <c r="X31" s="121" t="s">
        <v>117</v>
      </c>
      <c r="Y31" s="122" t="s">
        <v>118</v>
      </c>
      <c r="Z31" s="121" t="s">
        <v>119</v>
      </c>
    </row>
    <row r="32" spans="1:26" ht="16.5">
      <c r="A32" s="164"/>
      <c r="B32" s="204" t="s">
        <v>52</v>
      </c>
      <c r="C32" s="170"/>
      <c r="D32" s="131"/>
      <c r="E32" s="170"/>
      <c r="F32" s="171"/>
      <c r="G32" s="187" t="s">
        <v>53</v>
      </c>
      <c r="H32" s="188"/>
      <c r="I32" s="188"/>
      <c r="J32" s="189"/>
      <c r="K32" s="59" t="s">
        <v>54</v>
      </c>
      <c r="L32" s="109"/>
      <c r="M32" s="110" t="s">
        <v>55</v>
      </c>
      <c r="N32" s="58" t="s">
        <v>56</v>
      </c>
      <c r="X32" s="121" t="s">
        <v>120</v>
      </c>
      <c r="Y32" s="122" t="s">
        <v>121</v>
      </c>
      <c r="Z32" s="121" t="s">
        <v>122</v>
      </c>
    </row>
    <row r="33" spans="1:26" ht="80.25" customHeight="1" thickBot="1">
      <c r="A33" s="165"/>
      <c r="B33" s="159"/>
      <c r="C33" s="160"/>
      <c r="D33" s="161"/>
      <c r="E33" s="161"/>
      <c r="F33" s="161"/>
      <c r="G33" s="161"/>
      <c r="H33" s="161"/>
      <c r="I33" s="161"/>
      <c r="J33" s="161"/>
      <c r="K33" s="161"/>
      <c r="L33" s="161"/>
      <c r="M33" s="161"/>
      <c r="N33" s="162"/>
      <c r="X33" s="121" t="s">
        <v>123</v>
      </c>
      <c r="Y33" s="122" t="s">
        <v>124</v>
      </c>
      <c r="Z33" s="121" t="s">
        <v>125</v>
      </c>
    </row>
    <row r="34" spans="1:26" ht="21" customHeight="1">
      <c r="A34" s="163">
        <v>9</v>
      </c>
      <c r="B34" s="211"/>
      <c r="C34" s="212"/>
      <c r="D34" s="72"/>
      <c r="E34" s="205"/>
      <c r="F34" s="206"/>
      <c r="G34" s="207"/>
      <c r="H34" s="208"/>
      <c r="I34" s="73"/>
      <c r="J34" s="17">
        <f>IF(G34=0, 0, G34/I34)</f>
        <v>0</v>
      </c>
      <c r="K34" s="74"/>
      <c r="L34" s="209"/>
      <c r="M34" s="210"/>
      <c r="N34" s="18">
        <f>IF(J34=0,K34*L34,L34*J34)</f>
        <v>0</v>
      </c>
      <c r="X34" s="121" t="s">
        <v>126</v>
      </c>
      <c r="Y34" s="122" t="s">
        <v>127</v>
      </c>
      <c r="Z34" s="121" t="s">
        <v>128</v>
      </c>
    </row>
    <row r="35" spans="1:26" ht="16.5">
      <c r="A35" s="164"/>
      <c r="B35" s="204" t="s">
        <v>52</v>
      </c>
      <c r="C35" s="170"/>
      <c r="D35" s="131"/>
      <c r="E35" s="170"/>
      <c r="F35" s="171"/>
      <c r="G35" s="187" t="s">
        <v>53</v>
      </c>
      <c r="H35" s="188"/>
      <c r="I35" s="188"/>
      <c r="J35" s="189"/>
      <c r="K35" s="59" t="s">
        <v>54</v>
      </c>
      <c r="L35" s="109"/>
      <c r="M35" s="110" t="s">
        <v>55</v>
      </c>
      <c r="N35" s="58" t="s">
        <v>56</v>
      </c>
      <c r="X35" s="121" t="s">
        <v>129</v>
      </c>
      <c r="Y35" s="122" t="s">
        <v>130</v>
      </c>
      <c r="Z35" s="121" t="s">
        <v>131</v>
      </c>
    </row>
    <row r="36" spans="1:26" ht="80.25" customHeight="1" thickBot="1">
      <c r="A36" s="165"/>
      <c r="B36" s="159"/>
      <c r="C36" s="160"/>
      <c r="D36" s="161"/>
      <c r="E36" s="161"/>
      <c r="F36" s="161"/>
      <c r="G36" s="161"/>
      <c r="H36" s="161"/>
      <c r="I36" s="161"/>
      <c r="J36" s="161"/>
      <c r="K36" s="161"/>
      <c r="L36" s="161"/>
      <c r="M36" s="161"/>
      <c r="N36" s="162"/>
      <c r="X36" s="121" t="s">
        <v>132</v>
      </c>
      <c r="Y36" s="122" t="s">
        <v>133</v>
      </c>
      <c r="Z36" s="121" t="s">
        <v>134</v>
      </c>
    </row>
    <row r="37" spans="1:26" ht="21" customHeight="1">
      <c r="A37" s="163">
        <v>10</v>
      </c>
      <c r="B37" s="211"/>
      <c r="C37" s="212"/>
      <c r="D37" s="72"/>
      <c r="E37" s="205"/>
      <c r="F37" s="206"/>
      <c r="G37" s="207"/>
      <c r="H37" s="208"/>
      <c r="I37" s="73"/>
      <c r="J37" s="17">
        <f>IF(G37=0, 0, G37/I37)</f>
        <v>0</v>
      </c>
      <c r="K37" s="74"/>
      <c r="L37" s="209"/>
      <c r="M37" s="210"/>
      <c r="N37" s="18">
        <f>IF(J37=0,K37*L37,L37*J37)</f>
        <v>0</v>
      </c>
      <c r="X37" s="121" t="s">
        <v>135</v>
      </c>
      <c r="Y37" s="122" t="s">
        <v>136</v>
      </c>
      <c r="Z37" s="121" t="s">
        <v>137</v>
      </c>
    </row>
    <row r="38" spans="1:26" ht="16.5">
      <c r="A38" s="164"/>
      <c r="B38" s="204" t="s">
        <v>52</v>
      </c>
      <c r="C38" s="170"/>
      <c r="D38" s="131"/>
      <c r="E38" s="170"/>
      <c r="F38" s="171"/>
      <c r="G38" s="187" t="s">
        <v>53</v>
      </c>
      <c r="H38" s="188"/>
      <c r="I38" s="188"/>
      <c r="J38" s="189"/>
      <c r="K38" s="59" t="s">
        <v>54</v>
      </c>
      <c r="L38" s="109"/>
      <c r="M38" s="110" t="s">
        <v>55</v>
      </c>
      <c r="N38" s="58" t="s">
        <v>56</v>
      </c>
      <c r="X38" s="121" t="s">
        <v>138</v>
      </c>
      <c r="Y38" s="122" t="s">
        <v>139</v>
      </c>
      <c r="Z38" s="121" t="s">
        <v>138</v>
      </c>
    </row>
    <row r="39" spans="1:26" ht="80.25" customHeight="1" thickBot="1">
      <c r="A39" s="165"/>
      <c r="B39" s="159"/>
      <c r="C39" s="160"/>
      <c r="D39" s="161"/>
      <c r="E39" s="161"/>
      <c r="F39" s="161"/>
      <c r="G39" s="161"/>
      <c r="H39" s="161"/>
      <c r="I39" s="161"/>
      <c r="J39" s="161"/>
      <c r="K39" s="161"/>
      <c r="L39" s="161"/>
      <c r="M39" s="161"/>
      <c r="N39" s="162"/>
      <c r="X39" s="121" t="s">
        <v>140</v>
      </c>
      <c r="Y39" s="122" t="s">
        <v>141</v>
      </c>
      <c r="Z39" s="121" t="s">
        <v>142</v>
      </c>
    </row>
    <row r="40" spans="1:26" ht="16.5">
      <c r="X40" s="121" t="s">
        <v>143</v>
      </c>
      <c r="Y40" s="122" t="s">
        <v>144</v>
      </c>
      <c r="Z40" s="121" t="s">
        <v>145</v>
      </c>
    </row>
    <row r="41" spans="1:26" ht="16.5">
      <c r="X41" s="121" t="s">
        <v>146</v>
      </c>
      <c r="Y41" s="122" t="s">
        <v>147</v>
      </c>
      <c r="Z41" s="121" t="s">
        <v>148</v>
      </c>
    </row>
    <row r="42" spans="1:26" ht="16.5">
      <c r="X42" s="121" t="s">
        <v>149</v>
      </c>
      <c r="Y42" s="122" t="s">
        <v>150</v>
      </c>
      <c r="Z42" s="121" t="s">
        <v>151</v>
      </c>
    </row>
    <row r="43" spans="1:26" ht="16.5">
      <c r="X43" s="121" t="s">
        <v>152</v>
      </c>
      <c r="Y43" s="122" t="s">
        <v>153</v>
      </c>
      <c r="Z43" s="121" t="s">
        <v>154</v>
      </c>
    </row>
    <row r="44" spans="1:26" ht="16.5">
      <c r="X44" s="121" t="s">
        <v>155</v>
      </c>
      <c r="Y44" s="122" t="s">
        <v>156</v>
      </c>
      <c r="Z44" s="121" t="s">
        <v>157</v>
      </c>
    </row>
    <row r="45" spans="1:26" ht="16.5">
      <c r="X45" s="121" t="s">
        <v>158</v>
      </c>
      <c r="Y45" s="122" t="s">
        <v>159</v>
      </c>
      <c r="Z45" s="121" t="s">
        <v>160</v>
      </c>
    </row>
    <row r="46" spans="1:26" ht="16.5">
      <c r="X46" s="121" t="s">
        <v>161</v>
      </c>
      <c r="Y46" s="122" t="s">
        <v>162</v>
      </c>
      <c r="Z46" s="121" t="s">
        <v>163</v>
      </c>
    </row>
    <row r="47" spans="1:26" ht="16.5">
      <c r="X47" s="121" t="s">
        <v>164</v>
      </c>
      <c r="Y47" s="122" t="s">
        <v>165</v>
      </c>
      <c r="Z47" s="121" t="s">
        <v>166</v>
      </c>
    </row>
    <row r="48" spans="1:26" ht="16.5">
      <c r="X48" s="121" t="s">
        <v>167</v>
      </c>
      <c r="Y48" s="122" t="s">
        <v>168</v>
      </c>
      <c r="Z48" s="121" t="s">
        <v>169</v>
      </c>
    </row>
    <row r="49" spans="24:26" ht="16.5">
      <c r="X49" s="121" t="s">
        <v>170</v>
      </c>
      <c r="Y49" s="122" t="s">
        <v>171</v>
      </c>
      <c r="Z49" s="121" t="s">
        <v>172</v>
      </c>
    </row>
    <row r="50" spans="24:26" ht="16.5">
      <c r="X50" s="121" t="s">
        <v>173</v>
      </c>
      <c r="Y50" s="122" t="s">
        <v>174</v>
      </c>
      <c r="Z50" s="121" t="s">
        <v>175</v>
      </c>
    </row>
    <row r="51" spans="24:26" ht="17.100000000000001" thickBot="1">
      <c r="X51" s="125" t="s">
        <v>176</v>
      </c>
      <c r="Y51" s="126" t="s">
        <v>177</v>
      </c>
      <c r="Z51" s="125" t="s">
        <v>178</v>
      </c>
    </row>
    <row r="52" spans="24:26" ht="16.5">
      <c r="X52" s="127" t="s">
        <v>179</v>
      </c>
      <c r="Y52" s="128" t="s">
        <v>180</v>
      </c>
      <c r="Z52" s="127" t="s">
        <v>181</v>
      </c>
    </row>
    <row r="53" spans="24:26" ht="16.5">
      <c r="X53" s="121" t="s">
        <v>182</v>
      </c>
      <c r="Y53" s="122" t="s">
        <v>183</v>
      </c>
      <c r="Z53" s="121" t="s">
        <v>184</v>
      </c>
    </row>
    <row r="54" spans="24:26" ht="16.5">
      <c r="X54" s="121" t="s">
        <v>185</v>
      </c>
      <c r="Y54" s="122" t="s">
        <v>186</v>
      </c>
      <c r="Z54" s="121" t="s">
        <v>187</v>
      </c>
    </row>
    <row r="55" spans="24:26" ht="16.5">
      <c r="X55" s="121" t="s">
        <v>188</v>
      </c>
      <c r="Y55" s="122" t="s">
        <v>189</v>
      </c>
      <c r="Z55" s="121" t="s">
        <v>190</v>
      </c>
    </row>
    <row r="56" spans="24:26" ht="16.5">
      <c r="X56" s="121" t="s">
        <v>191</v>
      </c>
      <c r="Y56" s="122" t="s">
        <v>192</v>
      </c>
      <c r="Z56" s="121" t="s">
        <v>193</v>
      </c>
    </row>
    <row r="57" spans="24:26" ht="17.100000000000001" thickBot="1">
      <c r="X57" s="125" t="s">
        <v>194</v>
      </c>
      <c r="Y57" s="126" t="s">
        <v>195</v>
      </c>
      <c r="Z57" s="125" t="s">
        <v>196</v>
      </c>
    </row>
  </sheetData>
  <sheetProtection algorithmName="SHA-512" hashValue="vNHpYPeBEfAui4KxgsgRsbVd7RgpfaIrb8s1ZdqiZ7eP3ZJv0azCS4uhrSuiyKgkWyEkylrAv2yO8/6Lo4HyKg==" saltValue="+0Fu0ZzGGSta4FTRrqnNHQ==" spinCount="100000" sheet="1" selectLockedCells="1"/>
  <sortState xmlns:xlrd2="http://schemas.microsoft.com/office/spreadsheetml/2017/richdata2" ref="X2:Z57">
    <sortCondition ref="X2:X57"/>
  </sortState>
  <mergeCells count="106">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s>
  <dataValidations disablePrompts="1" count="3">
    <dataValidation type="list" allowBlank="1" showInputMessage="1" showErrorMessage="1" sqref="C4" xr:uid="{C4AF7292-418C-4674-9EAD-D9C074DB1437}">
      <formula1>$Y$2:$Y$57</formula1>
    </dataValidation>
    <dataValidation type="list" allowBlank="1" showInputMessage="1" showErrorMessage="1" sqref="E4:F4" xr:uid="{8DB41913-34A9-4FF5-84FD-ECFB0A8818DA}">
      <formula1>$X$2:$X$57</formula1>
    </dataValidation>
    <dataValidation type="list" allowBlank="1" showInputMessage="1" showErrorMessage="1" sqref="K4:N4" xr:uid="{C99C2587-A6CB-4416-AC91-1F6CE3A089D5}">
      <formula1>$Z$2:$Z$57</formula1>
    </dataValidation>
  </dataValidation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Normal="100" workbookViewId="0">
      <selection activeCell="B18" sqref="B18:B20"/>
    </sheetView>
  </sheetViews>
  <sheetFormatPr defaultColWidth="9.140625" defaultRowHeight="14.45"/>
  <cols>
    <col min="1" max="1" width="30.28515625" style="1" bestFit="1" customWidth="1"/>
    <col min="2" max="2" width="73.28515625" style="1" customWidth="1"/>
    <col min="3" max="16384" width="9.140625" style="1"/>
  </cols>
  <sheetData>
    <row r="1" spans="1:2" ht="21">
      <c r="A1" s="216" t="str">
        <f>'Table A-Staffing'!A2</f>
        <v>National Summer Transportation Institute (NSTI) Program</v>
      </c>
      <c r="B1" s="216"/>
    </row>
    <row r="2" spans="1:2" ht="21">
      <c r="A2" s="217" t="s">
        <v>197</v>
      </c>
      <c r="B2" s="217"/>
    </row>
    <row r="3" spans="1:2" ht="18.600000000000001">
      <c r="A3" s="134" t="s">
        <v>198</v>
      </c>
      <c r="B3" s="98" t="str">
        <f>IF('Table A-Staffing'!E4="","",'Table A-Staffing'!E4)</f>
        <v/>
      </c>
    </row>
    <row r="4" spans="1:2" ht="18.600000000000001">
      <c r="A4" s="134" t="s">
        <v>18</v>
      </c>
      <c r="B4" s="135" t="str">
        <f>IF('Table A-Staffing'!C5="","",'Table A-Staffing'!C5)</f>
        <v/>
      </c>
    </row>
    <row r="5" spans="1:2" ht="41.25" customHeight="1">
      <c r="A5" s="215" t="s">
        <v>199</v>
      </c>
      <c r="B5" s="215"/>
    </row>
    <row r="6" spans="1:2" ht="15.6">
      <c r="A6" s="63" t="s">
        <v>200</v>
      </c>
      <c r="B6" s="75"/>
    </row>
    <row r="7" spans="1:2" ht="15.6">
      <c r="A7" s="63" t="s">
        <v>201</v>
      </c>
      <c r="B7" s="75"/>
    </row>
    <row r="8" spans="1:2" ht="15.6">
      <c r="A8" s="63" t="s">
        <v>202</v>
      </c>
      <c r="B8" s="75"/>
    </row>
    <row r="9" spans="1:2" ht="4.5" customHeight="1">
      <c r="A9" s="60"/>
      <c r="B9" s="61"/>
    </row>
    <row r="10" spans="1:2" ht="15.6">
      <c r="A10" s="63" t="s">
        <v>200</v>
      </c>
      <c r="B10" s="75"/>
    </row>
    <row r="11" spans="1:2" ht="15.6">
      <c r="A11" s="63" t="s">
        <v>201</v>
      </c>
      <c r="B11" s="75"/>
    </row>
    <row r="12" spans="1:2" ht="15.6">
      <c r="A12" s="63" t="s">
        <v>202</v>
      </c>
      <c r="B12" s="75"/>
    </row>
    <row r="13" spans="1:2" ht="4.5" customHeight="1">
      <c r="A13" s="62"/>
      <c r="B13" s="61"/>
    </row>
    <row r="14" spans="1:2" ht="15.6">
      <c r="A14" s="63" t="s">
        <v>200</v>
      </c>
      <c r="B14" s="75"/>
    </row>
    <row r="15" spans="1:2" ht="15.6">
      <c r="A15" s="63" t="s">
        <v>201</v>
      </c>
      <c r="B15" s="75"/>
    </row>
    <row r="16" spans="1:2" ht="15.6">
      <c r="A16" s="63" t="s">
        <v>202</v>
      </c>
      <c r="B16" s="75"/>
    </row>
    <row r="17" spans="1:2" ht="4.5" customHeight="1">
      <c r="A17" s="60"/>
      <c r="B17" s="61"/>
    </row>
    <row r="18" spans="1:2" ht="15.6">
      <c r="A18" s="63" t="s">
        <v>200</v>
      </c>
      <c r="B18" s="75"/>
    </row>
    <row r="19" spans="1:2" ht="15.6">
      <c r="A19" s="63" t="s">
        <v>201</v>
      </c>
      <c r="B19" s="75"/>
    </row>
    <row r="20" spans="1:2" ht="15.6">
      <c r="A20" s="63" t="s">
        <v>202</v>
      </c>
      <c r="B20" s="75"/>
    </row>
    <row r="21" spans="1:2" ht="4.5" customHeight="1">
      <c r="A21" s="60"/>
      <c r="B21" s="61"/>
    </row>
    <row r="22" spans="1:2" ht="15.6">
      <c r="A22" s="63" t="s">
        <v>200</v>
      </c>
      <c r="B22" s="75"/>
    </row>
    <row r="23" spans="1:2" ht="15.6">
      <c r="A23" s="63" t="s">
        <v>201</v>
      </c>
      <c r="B23" s="75"/>
    </row>
    <row r="24" spans="1:2" ht="15.6">
      <c r="A24" s="63" t="s">
        <v>202</v>
      </c>
      <c r="B24" s="75"/>
    </row>
    <row r="25" spans="1:2" ht="4.5" customHeight="1">
      <c r="A25" s="60"/>
      <c r="B25" s="61"/>
    </row>
    <row r="26" spans="1:2" ht="15.6">
      <c r="A26" s="63" t="s">
        <v>200</v>
      </c>
      <c r="B26" s="75"/>
    </row>
    <row r="27" spans="1:2" ht="15.6">
      <c r="A27" s="63" t="s">
        <v>201</v>
      </c>
      <c r="B27" s="75"/>
    </row>
    <row r="28" spans="1:2" ht="15.6">
      <c r="A28" s="63" t="s">
        <v>202</v>
      </c>
      <c r="B28" s="75"/>
    </row>
    <row r="29" spans="1:2" ht="4.5" customHeight="1">
      <c r="A29" s="60"/>
      <c r="B29" s="61"/>
    </row>
    <row r="30" spans="1:2" ht="15.6">
      <c r="A30" s="63" t="s">
        <v>200</v>
      </c>
      <c r="B30" s="75"/>
    </row>
    <row r="31" spans="1:2" ht="15.6">
      <c r="A31" s="63" t="s">
        <v>201</v>
      </c>
      <c r="B31" s="75"/>
    </row>
    <row r="32" spans="1:2" ht="15.6">
      <c r="A32" s="63" t="s">
        <v>202</v>
      </c>
      <c r="B32" s="75"/>
    </row>
    <row r="33" spans="1:2" ht="4.5" customHeight="1">
      <c r="A33" s="60"/>
      <c r="B33" s="61"/>
    </row>
    <row r="34" spans="1:2" ht="15.6">
      <c r="A34" s="63" t="s">
        <v>200</v>
      </c>
      <c r="B34" s="75"/>
    </row>
    <row r="35" spans="1:2" ht="15.6">
      <c r="A35" s="63" t="s">
        <v>201</v>
      </c>
      <c r="B35" s="75"/>
    </row>
    <row r="36" spans="1:2" ht="15.6">
      <c r="A36" s="63" t="s">
        <v>202</v>
      </c>
      <c r="B36" s="75"/>
    </row>
    <row r="37" spans="1:2" ht="4.5" customHeight="1">
      <c r="A37" s="60"/>
      <c r="B37" s="61"/>
    </row>
    <row r="38" spans="1:2" ht="15.6">
      <c r="A38" s="63" t="s">
        <v>200</v>
      </c>
      <c r="B38" s="75"/>
    </row>
    <row r="39" spans="1:2" ht="15.6">
      <c r="A39" s="63" t="s">
        <v>201</v>
      </c>
      <c r="B39" s="75"/>
    </row>
    <row r="40" spans="1:2" ht="15.6">
      <c r="A40" s="63" t="s">
        <v>202</v>
      </c>
      <c r="B40" s="75"/>
    </row>
    <row r="41" spans="1:2" ht="4.5" customHeight="1">
      <c r="A41" s="60"/>
      <c r="B41" s="61"/>
    </row>
    <row r="42" spans="1:2" ht="15.6">
      <c r="A42" s="63" t="s">
        <v>200</v>
      </c>
      <c r="B42" s="75"/>
    </row>
    <row r="43" spans="1:2" ht="15.6">
      <c r="A43" s="63" t="s">
        <v>201</v>
      </c>
      <c r="B43" s="75"/>
    </row>
    <row r="44" spans="1:2" ht="15.6">
      <c r="A44" s="63" t="s">
        <v>202</v>
      </c>
      <c r="B44" s="75"/>
    </row>
    <row r="45" spans="1:2" ht="4.5" customHeight="1">
      <c r="A45" s="60"/>
      <c r="B45" s="62"/>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7"/>
  <sheetViews>
    <sheetView zoomScaleNormal="100" workbookViewId="0">
      <selection activeCell="B11" sqref="B11:F13"/>
    </sheetView>
  </sheetViews>
  <sheetFormatPr defaultColWidth="9.140625" defaultRowHeight="14.45"/>
  <cols>
    <col min="1" max="1" width="5.28515625" style="1" customWidth="1"/>
    <col min="2" max="2" width="25.42578125" style="1" bestFit="1" customWidth="1"/>
    <col min="3" max="3" width="28.5703125" style="1" customWidth="1"/>
    <col min="4" max="4" width="34.7109375" style="1" customWidth="1"/>
    <col min="5" max="5" width="19.42578125" style="1" customWidth="1"/>
    <col min="6" max="6" width="16.5703125" style="1" customWidth="1"/>
    <col min="7" max="16384" width="9.140625" style="1"/>
  </cols>
  <sheetData>
    <row r="1" spans="1:6" ht="21" customHeight="1">
      <c r="A1" s="225" t="str">
        <f>'Table A-Staffing'!A2</f>
        <v>National Summer Transportation Institute (NSTI) Program</v>
      </c>
      <c r="B1" s="226"/>
      <c r="C1" s="226"/>
      <c r="D1" s="226"/>
      <c r="E1" s="226"/>
      <c r="F1" s="227"/>
    </row>
    <row r="2" spans="1:6" ht="21" customHeight="1">
      <c r="A2" s="228" t="s">
        <v>203</v>
      </c>
      <c r="B2" s="217"/>
      <c r="C2" s="217"/>
      <c r="D2" s="217"/>
      <c r="E2" s="217"/>
      <c r="F2" s="229"/>
    </row>
    <row r="3" spans="1:6" ht="18.600000000000001">
      <c r="A3" s="224" t="s">
        <v>198</v>
      </c>
      <c r="B3" s="224"/>
      <c r="C3" s="231" t="str">
        <f>IF('Table A-Staffing'!E4="","",'Table A-Staffing'!E4)</f>
        <v/>
      </c>
      <c r="D3" s="231"/>
      <c r="E3" s="231"/>
      <c r="F3" s="231"/>
    </row>
    <row r="4" spans="1:6" ht="18.600000000000001">
      <c r="A4" s="224" t="s">
        <v>18</v>
      </c>
      <c r="B4" s="224"/>
      <c r="C4" s="230" t="str">
        <f>IF('Table A-Staffing'!C5="","",'Table A-Staffing'!C5)</f>
        <v/>
      </c>
      <c r="D4" s="230"/>
      <c r="E4" s="230"/>
      <c r="F4" s="230"/>
    </row>
    <row r="5" spans="1:6" ht="96.75" customHeight="1" thickBot="1">
      <c r="A5" s="232" t="s">
        <v>204</v>
      </c>
      <c r="B5" s="232"/>
      <c r="C5" s="232"/>
      <c r="D5" s="232"/>
      <c r="E5" s="232"/>
      <c r="F5" s="232"/>
    </row>
    <row r="6" spans="1:6" ht="32.25" customHeight="1">
      <c r="A6" s="221">
        <v>1</v>
      </c>
      <c r="B6" s="64" t="s">
        <v>205</v>
      </c>
      <c r="C6" s="64" t="s">
        <v>206</v>
      </c>
      <c r="D6" s="65" t="s">
        <v>207</v>
      </c>
      <c r="E6" s="66" t="s">
        <v>208</v>
      </c>
      <c r="F6" s="66" t="s">
        <v>209</v>
      </c>
    </row>
    <row r="7" spans="1:6">
      <c r="A7" s="222"/>
      <c r="B7" s="81"/>
      <c r="C7" s="81"/>
      <c r="D7" s="80"/>
      <c r="E7" s="76"/>
      <c r="F7" s="76"/>
    </row>
    <row r="8" spans="1:6">
      <c r="A8" s="222"/>
      <c r="B8" s="233" t="s">
        <v>210</v>
      </c>
      <c r="C8" s="234"/>
      <c r="D8" s="234"/>
      <c r="E8" s="234"/>
      <c r="F8" s="235"/>
    </row>
    <row r="9" spans="1:6" ht="39.75" customHeight="1" thickBot="1">
      <c r="A9" s="223"/>
      <c r="B9" s="218"/>
      <c r="C9" s="219"/>
      <c r="D9" s="219"/>
      <c r="E9" s="219"/>
      <c r="F9" s="220"/>
    </row>
    <row r="10" spans="1:6" ht="32.25" customHeight="1">
      <c r="A10" s="221">
        <v>2</v>
      </c>
      <c r="B10" s="64" t="str">
        <f>$B$6</f>
        <v>Name or Contact</v>
      </c>
      <c r="C10" s="64" t="str">
        <f>$C$6</f>
        <v>Title</v>
      </c>
      <c r="D10" s="65" t="str">
        <f>$D$6</f>
        <v>Organization</v>
      </c>
      <c r="E10" s="66" t="str">
        <f>$E$6</f>
        <v>Donated Funds or Value of Services</v>
      </c>
      <c r="F10" s="66" t="str">
        <f>$F$6</f>
        <v>Estimated Cost (if any)</v>
      </c>
    </row>
    <row r="11" spans="1:6" ht="15.6">
      <c r="A11" s="222"/>
      <c r="B11" s="78"/>
      <c r="C11" s="79"/>
      <c r="D11" s="80"/>
      <c r="E11" s="76"/>
      <c r="F11" s="76"/>
    </row>
    <row r="12" spans="1:6">
      <c r="A12" s="222"/>
      <c r="B12" s="233"/>
      <c r="C12" s="234"/>
      <c r="D12" s="234"/>
      <c r="E12" s="234"/>
      <c r="F12" s="235"/>
    </row>
    <row r="13" spans="1:6" ht="39.75" customHeight="1" thickBot="1">
      <c r="A13" s="223"/>
      <c r="B13" s="218"/>
      <c r="C13" s="219"/>
      <c r="D13" s="219"/>
      <c r="E13" s="219"/>
      <c r="F13" s="220"/>
    </row>
    <row r="14" spans="1:6" ht="32.25" customHeight="1">
      <c r="A14" s="221">
        <v>3</v>
      </c>
      <c r="B14" s="64" t="str">
        <f>$B$6</f>
        <v>Name or Contact</v>
      </c>
      <c r="C14" s="64" t="str">
        <f>$C$6</f>
        <v>Title</v>
      </c>
      <c r="D14" s="65" t="str">
        <f>$D$6</f>
        <v>Organization</v>
      </c>
      <c r="E14" s="66" t="str">
        <f>$E$6</f>
        <v>Donated Funds or Value of Services</v>
      </c>
      <c r="F14" s="66" t="str">
        <f>$F$6</f>
        <v>Estimated Cost (if any)</v>
      </c>
    </row>
    <row r="15" spans="1:6" ht="15.6">
      <c r="A15" s="222"/>
      <c r="B15" s="78"/>
      <c r="C15" s="79"/>
      <c r="D15" s="80"/>
      <c r="E15" s="76"/>
      <c r="F15" s="76"/>
    </row>
    <row r="16" spans="1:6">
      <c r="A16" s="222"/>
      <c r="B16" s="233" t="str">
        <f>$B$8</f>
        <v>Role and Contribution Narrative</v>
      </c>
      <c r="C16" s="234"/>
      <c r="D16" s="234"/>
      <c r="E16" s="234"/>
      <c r="F16" s="235"/>
    </row>
    <row r="17" spans="1:6" ht="39.75" customHeight="1" thickBot="1">
      <c r="A17" s="223"/>
      <c r="B17" s="218"/>
      <c r="C17" s="219"/>
      <c r="D17" s="219"/>
      <c r="E17" s="219"/>
      <c r="F17" s="220"/>
    </row>
    <row r="18" spans="1:6" ht="32.25" customHeight="1">
      <c r="A18" s="221">
        <v>4</v>
      </c>
      <c r="B18" s="64" t="str">
        <f>$B$6</f>
        <v>Name or Contact</v>
      </c>
      <c r="C18" s="64" t="str">
        <f>$C$6</f>
        <v>Title</v>
      </c>
      <c r="D18" s="65" t="str">
        <f>$D$6</f>
        <v>Organization</v>
      </c>
      <c r="E18" s="66" t="str">
        <f>$E$6</f>
        <v>Donated Funds or Value of Services</v>
      </c>
      <c r="F18" s="66" t="str">
        <f>$F$6</f>
        <v>Estimated Cost (if any)</v>
      </c>
    </row>
    <row r="19" spans="1:6" ht="15.6">
      <c r="A19" s="222"/>
      <c r="B19" s="78"/>
      <c r="C19" s="79"/>
      <c r="D19" s="80"/>
      <c r="E19" s="76"/>
      <c r="F19" s="76"/>
    </row>
    <row r="20" spans="1:6">
      <c r="A20" s="222"/>
      <c r="B20" s="233" t="str">
        <f>$B$8</f>
        <v>Role and Contribution Narrative</v>
      </c>
      <c r="C20" s="234"/>
      <c r="D20" s="234"/>
      <c r="E20" s="234"/>
      <c r="F20" s="235"/>
    </row>
    <row r="21" spans="1:6" ht="39.75" customHeight="1" thickBot="1">
      <c r="A21" s="223"/>
      <c r="B21" s="218"/>
      <c r="C21" s="219"/>
      <c r="D21" s="219"/>
      <c r="E21" s="219"/>
      <c r="F21" s="220"/>
    </row>
    <row r="22" spans="1:6" ht="32.25" customHeight="1">
      <c r="A22" s="221">
        <v>5</v>
      </c>
      <c r="B22" s="64" t="str">
        <f>$B$6</f>
        <v>Name or Contact</v>
      </c>
      <c r="C22" s="64" t="str">
        <f>$C$6</f>
        <v>Title</v>
      </c>
      <c r="D22" s="65" t="str">
        <f>$D$6</f>
        <v>Organization</v>
      </c>
      <c r="E22" s="66" t="str">
        <f>$E$6</f>
        <v>Donated Funds or Value of Services</v>
      </c>
      <c r="F22" s="66" t="str">
        <f>$F$6</f>
        <v>Estimated Cost (if any)</v>
      </c>
    </row>
    <row r="23" spans="1:6" ht="15.6">
      <c r="A23" s="222"/>
      <c r="B23" s="78"/>
      <c r="C23" s="79"/>
      <c r="D23" s="80"/>
      <c r="E23" s="76"/>
      <c r="F23" s="76"/>
    </row>
    <row r="24" spans="1:6">
      <c r="A24" s="222"/>
      <c r="B24" s="233" t="str">
        <f>$B$8</f>
        <v>Role and Contribution Narrative</v>
      </c>
      <c r="C24" s="234"/>
      <c r="D24" s="234"/>
      <c r="E24" s="234"/>
      <c r="F24" s="235"/>
    </row>
    <row r="25" spans="1:6" ht="39.75" customHeight="1" thickBot="1">
      <c r="A25" s="223"/>
      <c r="B25" s="218"/>
      <c r="C25" s="219"/>
      <c r="D25" s="219"/>
      <c r="E25" s="219"/>
      <c r="F25" s="220"/>
    </row>
    <row r="26" spans="1:6" ht="32.25" customHeight="1">
      <c r="A26" s="221">
        <v>6</v>
      </c>
      <c r="B26" s="64" t="str">
        <f>$B$6</f>
        <v>Name or Contact</v>
      </c>
      <c r="C26" s="64" t="str">
        <f>$C$6</f>
        <v>Title</v>
      </c>
      <c r="D26" s="65" t="str">
        <f>$D$6</f>
        <v>Organization</v>
      </c>
      <c r="E26" s="66" t="str">
        <f>$E$6</f>
        <v>Donated Funds or Value of Services</v>
      </c>
      <c r="F26" s="66" t="str">
        <f>$F$6</f>
        <v>Estimated Cost (if any)</v>
      </c>
    </row>
    <row r="27" spans="1:6" ht="15.6">
      <c r="A27" s="222"/>
      <c r="B27" s="78"/>
      <c r="C27" s="79"/>
      <c r="D27" s="80"/>
      <c r="E27" s="76"/>
      <c r="F27" s="76"/>
    </row>
    <row r="28" spans="1:6">
      <c r="A28" s="222"/>
      <c r="B28" s="233" t="str">
        <f>$B$8</f>
        <v>Role and Contribution Narrative</v>
      </c>
      <c r="C28" s="234"/>
      <c r="D28" s="234"/>
      <c r="E28" s="234"/>
      <c r="F28" s="235"/>
    </row>
    <row r="29" spans="1:6" ht="39.75" customHeight="1" thickBot="1">
      <c r="A29" s="223"/>
      <c r="B29" s="218"/>
      <c r="C29" s="219"/>
      <c r="D29" s="219"/>
      <c r="E29" s="219"/>
      <c r="F29" s="220"/>
    </row>
    <row r="30" spans="1:6" ht="32.25" customHeight="1">
      <c r="A30" s="221">
        <v>7</v>
      </c>
      <c r="B30" s="64" t="str">
        <f>$B$6</f>
        <v>Name or Contact</v>
      </c>
      <c r="C30" s="64" t="str">
        <f>$C$6</f>
        <v>Title</v>
      </c>
      <c r="D30" s="65" t="str">
        <f>$D$6</f>
        <v>Organization</v>
      </c>
      <c r="E30" s="66" t="str">
        <f>$E$6</f>
        <v>Donated Funds or Value of Services</v>
      </c>
      <c r="F30" s="66" t="str">
        <f>$F$6</f>
        <v>Estimated Cost (if any)</v>
      </c>
    </row>
    <row r="31" spans="1:6" ht="15.6">
      <c r="A31" s="222"/>
      <c r="B31" s="78"/>
      <c r="C31" s="79"/>
      <c r="D31" s="80"/>
      <c r="E31" s="76"/>
      <c r="F31" s="76"/>
    </row>
    <row r="32" spans="1:6">
      <c r="A32" s="222"/>
      <c r="B32" s="233" t="str">
        <f>$B$8</f>
        <v>Role and Contribution Narrative</v>
      </c>
      <c r="C32" s="234"/>
      <c r="D32" s="234"/>
      <c r="E32" s="234"/>
      <c r="F32" s="235"/>
    </row>
    <row r="33" spans="1:6" ht="39.75" customHeight="1" thickBot="1">
      <c r="A33" s="223"/>
      <c r="B33" s="218"/>
      <c r="C33" s="219"/>
      <c r="D33" s="219"/>
      <c r="E33" s="219"/>
      <c r="F33" s="220"/>
    </row>
    <row r="34" spans="1:6" ht="32.25" customHeight="1">
      <c r="A34" s="221">
        <v>8</v>
      </c>
      <c r="B34" s="64" t="str">
        <f>$B$6</f>
        <v>Name or Contact</v>
      </c>
      <c r="C34" s="64" t="str">
        <f>$C$6</f>
        <v>Title</v>
      </c>
      <c r="D34" s="65" t="str">
        <f>$D$6</f>
        <v>Organization</v>
      </c>
      <c r="E34" s="66" t="str">
        <f>$E$6</f>
        <v>Donated Funds or Value of Services</v>
      </c>
      <c r="F34" s="66" t="str">
        <f>$F$6</f>
        <v>Estimated Cost (if any)</v>
      </c>
    </row>
    <row r="35" spans="1:6" ht="15.6">
      <c r="A35" s="222"/>
      <c r="B35" s="78"/>
      <c r="C35" s="79"/>
      <c r="D35" s="80"/>
      <c r="E35" s="76"/>
      <c r="F35" s="76"/>
    </row>
    <row r="36" spans="1:6">
      <c r="A36" s="222"/>
      <c r="B36" s="233" t="str">
        <f>$B$8</f>
        <v>Role and Contribution Narrative</v>
      </c>
      <c r="C36" s="234"/>
      <c r="D36" s="234"/>
      <c r="E36" s="234"/>
      <c r="F36" s="235"/>
    </row>
    <row r="37" spans="1:6" ht="39.75" customHeight="1" thickBot="1">
      <c r="A37" s="223"/>
      <c r="B37" s="218"/>
      <c r="C37" s="219"/>
      <c r="D37" s="219"/>
      <c r="E37" s="219"/>
      <c r="F37" s="220"/>
    </row>
    <row r="38" spans="1:6" ht="32.25" customHeight="1">
      <c r="A38" s="221">
        <v>9</v>
      </c>
      <c r="B38" s="64" t="str">
        <f>$B$6</f>
        <v>Name or Contact</v>
      </c>
      <c r="C38" s="64" t="str">
        <f>$C$6</f>
        <v>Title</v>
      </c>
      <c r="D38" s="65" t="str">
        <f>$D$6</f>
        <v>Organization</v>
      </c>
      <c r="E38" s="66" t="str">
        <f>$E$6</f>
        <v>Donated Funds or Value of Services</v>
      </c>
      <c r="F38" s="66" t="str">
        <f>$F$6</f>
        <v>Estimated Cost (if any)</v>
      </c>
    </row>
    <row r="39" spans="1:6" ht="15.6">
      <c r="A39" s="222"/>
      <c r="B39" s="78"/>
      <c r="C39" s="79"/>
      <c r="D39" s="80"/>
      <c r="E39" s="76"/>
      <c r="F39" s="76"/>
    </row>
    <row r="40" spans="1:6">
      <c r="A40" s="222"/>
      <c r="B40" s="233" t="str">
        <f>$B$8</f>
        <v>Role and Contribution Narrative</v>
      </c>
      <c r="C40" s="234"/>
      <c r="D40" s="234"/>
      <c r="E40" s="234"/>
      <c r="F40" s="235"/>
    </row>
    <row r="41" spans="1:6" ht="39.75" customHeight="1" thickBot="1">
      <c r="A41" s="223"/>
      <c r="B41" s="218"/>
      <c r="C41" s="219"/>
      <c r="D41" s="219"/>
      <c r="E41" s="219"/>
      <c r="F41" s="220"/>
    </row>
    <row r="42" spans="1:6" ht="32.25" customHeight="1">
      <c r="A42" s="221">
        <v>10</v>
      </c>
      <c r="B42" s="64" t="str">
        <f>$B$6</f>
        <v>Name or Contact</v>
      </c>
      <c r="C42" s="64" t="str">
        <f>$C$6</f>
        <v>Title</v>
      </c>
      <c r="D42" s="65" t="str">
        <f>$D$6</f>
        <v>Organization</v>
      </c>
      <c r="E42" s="66" t="str">
        <f>$E$6</f>
        <v>Donated Funds or Value of Services</v>
      </c>
      <c r="F42" s="66" t="str">
        <f>$F$6</f>
        <v>Estimated Cost (if any)</v>
      </c>
    </row>
    <row r="43" spans="1:6" ht="15.6">
      <c r="A43" s="222"/>
      <c r="B43" s="78"/>
      <c r="C43" s="79"/>
      <c r="D43" s="80"/>
      <c r="E43" s="76"/>
      <c r="F43" s="76"/>
    </row>
    <row r="44" spans="1:6">
      <c r="A44" s="222"/>
      <c r="B44" s="233" t="str">
        <f>$B$8</f>
        <v>Role and Contribution Narrative</v>
      </c>
      <c r="C44" s="234"/>
      <c r="D44" s="234"/>
      <c r="E44" s="234"/>
      <c r="F44" s="235"/>
    </row>
    <row r="45" spans="1:6" ht="39.75" customHeight="1" thickBot="1">
      <c r="A45" s="223"/>
      <c r="B45" s="218"/>
      <c r="C45" s="219"/>
      <c r="D45" s="219"/>
      <c r="E45" s="219"/>
      <c r="F45" s="220"/>
    </row>
    <row r="46" spans="1:6" hidden="1">
      <c r="A46" s="115"/>
      <c r="B46" s="233"/>
      <c r="C46" s="234"/>
      <c r="D46" s="234"/>
      <c r="E46" s="234"/>
      <c r="F46" s="235"/>
    </row>
    <row r="47" spans="1:6" ht="18.95" hidden="1" thickBot="1">
      <c r="A47" s="116"/>
      <c r="B47" s="236" t="s">
        <v>211</v>
      </c>
      <c r="C47" s="237"/>
      <c r="D47" s="237"/>
      <c r="E47" s="118">
        <f>SUM(E7+E11+E15+E19+E23+E27+E31+E35+E39+E43)</f>
        <v>0</v>
      </c>
      <c r="F47" s="119">
        <f>SUM(F7+F11+F15+F19+F23+F27+F31+F35+F39+F43)</f>
        <v>0</v>
      </c>
    </row>
  </sheetData>
  <sheetProtection formatColumns="0" formatRows="0" selectLockedCells="1"/>
  <mergeCells count="39">
    <mergeCell ref="B46:F46"/>
    <mergeCell ref="B47:D47"/>
    <mergeCell ref="A42:A45"/>
    <mergeCell ref="B44:F44"/>
    <mergeCell ref="B45:F45"/>
    <mergeCell ref="A34:A37"/>
    <mergeCell ref="B36:F36"/>
    <mergeCell ref="B37:F37"/>
    <mergeCell ref="A38:A41"/>
    <mergeCell ref="B40:F40"/>
    <mergeCell ref="B41:F41"/>
    <mergeCell ref="A26:A29"/>
    <mergeCell ref="B28:F28"/>
    <mergeCell ref="B29:F29"/>
    <mergeCell ref="A30:A33"/>
    <mergeCell ref="B32:F32"/>
    <mergeCell ref="B33:F33"/>
    <mergeCell ref="A18:A21"/>
    <mergeCell ref="B20:F20"/>
    <mergeCell ref="B21:F21"/>
    <mergeCell ref="A22:A25"/>
    <mergeCell ref="B24:F24"/>
    <mergeCell ref="B25:F25"/>
    <mergeCell ref="A10:A13"/>
    <mergeCell ref="B12:F12"/>
    <mergeCell ref="B13:F13"/>
    <mergeCell ref="A14:A17"/>
    <mergeCell ref="B16:F16"/>
    <mergeCell ref="B17:F17"/>
    <mergeCell ref="B9:F9"/>
    <mergeCell ref="A6:A9"/>
    <mergeCell ref="A3:B3"/>
    <mergeCell ref="A1:F1"/>
    <mergeCell ref="A2:F2"/>
    <mergeCell ref="C4:F4"/>
    <mergeCell ref="C3:F3"/>
    <mergeCell ref="A4:B4"/>
    <mergeCell ref="A5:F5"/>
    <mergeCell ref="B8:F8"/>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codeName="Sheet4">
    <pageSetUpPr fitToPage="1"/>
  </sheetPr>
  <dimension ref="A1:B55"/>
  <sheetViews>
    <sheetView zoomScaleNormal="100" workbookViewId="0">
      <selection activeCell="B21" sqref="B21:B23"/>
    </sheetView>
  </sheetViews>
  <sheetFormatPr defaultRowHeight="14.45"/>
  <cols>
    <col min="1" max="1" width="21.42578125" customWidth="1"/>
    <col min="2" max="2" width="80.28515625" customWidth="1"/>
  </cols>
  <sheetData>
    <row r="1" spans="1:2" ht="21" customHeight="1">
      <c r="A1" s="238" t="str">
        <f>'Table A-Staffing'!A2</f>
        <v>National Summer Transportation Institute (NSTI) Program</v>
      </c>
      <c r="B1" s="238"/>
    </row>
    <row r="2" spans="1:2" ht="21" customHeight="1">
      <c r="A2" s="239" t="s">
        <v>212</v>
      </c>
      <c r="B2" s="239"/>
    </row>
    <row r="3" spans="1:2" ht="18.600000000000001">
      <c r="A3" s="134" t="s">
        <v>198</v>
      </c>
      <c r="B3" s="135" t="str">
        <f>IF('Table A-Staffing'!E4="","",'Table A-Staffing'!E4)</f>
        <v/>
      </c>
    </row>
    <row r="4" spans="1:2" ht="18.600000000000001">
      <c r="A4" s="134" t="s">
        <v>18</v>
      </c>
      <c r="B4" s="135" t="str">
        <f>IF('Table A-Staffing'!C5="","",'Table A-Staffing'!C5)</f>
        <v/>
      </c>
    </row>
    <row r="5" spans="1:2" ht="66.75" customHeight="1">
      <c r="A5" s="240" t="s">
        <v>213</v>
      </c>
      <c r="B5" s="241"/>
    </row>
    <row r="6" spans="1:2" ht="15.6">
      <c r="A6" s="67" t="s">
        <v>214</v>
      </c>
      <c r="B6" s="77"/>
    </row>
    <row r="7" spans="1:2" ht="15.6">
      <c r="A7" s="67" t="s">
        <v>215</v>
      </c>
      <c r="B7" s="77"/>
    </row>
    <row r="8" spans="1:2" ht="48.75" customHeight="1">
      <c r="A8" s="67" t="s">
        <v>216</v>
      </c>
      <c r="B8" s="77"/>
    </row>
    <row r="9" spans="1:2" ht="15.6">
      <c r="A9" s="68" t="s">
        <v>217</v>
      </c>
      <c r="B9" s="77"/>
    </row>
    <row r="10" spans="1:2" ht="4.5" customHeight="1">
      <c r="A10" s="69"/>
      <c r="B10" s="71"/>
    </row>
    <row r="11" spans="1:2" ht="15.6">
      <c r="A11" s="67" t="s">
        <v>218</v>
      </c>
      <c r="B11" s="77"/>
    </row>
    <row r="12" spans="1:2" ht="15.6">
      <c r="A12" s="67" t="s">
        <v>215</v>
      </c>
      <c r="B12" s="77"/>
    </row>
    <row r="13" spans="1:2" ht="48.75" customHeight="1">
      <c r="A13" s="67" t="s">
        <v>216</v>
      </c>
      <c r="B13" s="77"/>
    </row>
    <row r="14" spans="1:2" ht="15.6">
      <c r="A14" s="68" t="s">
        <v>217</v>
      </c>
      <c r="B14" s="77"/>
    </row>
    <row r="15" spans="1:2" ht="4.5" customHeight="1">
      <c r="A15" s="69"/>
      <c r="B15" s="71"/>
    </row>
    <row r="16" spans="1:2" ht="15.6">
      <c r="A16" s="67" t="s">
        <v>219</v>
      </c>
      <c r="B16" s="77"/>
    </row>
    <row r="17" spans="1:2" ht="15.6">
      <c r="A17" s="67" t="s">
        <v>215</v>
      </c>
      <c r="B17" s="77"/>
    </row>
    <row r="18" spans="1:2" ht="48.75" customHeight="1">
      <c r="A18" s="67" t="s">
        <v>216</v>
      </c>
      <c r="B18" s="77"/>
    </row>
    <row r="19" spans="1:2" ht="15.6">
      <c r="A19" s="68" t="s">
        <v>217</v>
      </c>
      <c r="B19" s="77"/>
    </row>
    <row r="20" spans="1:2" ht="4.5" customHeight="1">
      <c r="A20" s="69"/>
      <c r="B20" s="71"/>
    </row>
    <row r="21" spans="1:2" ht="15.6">
      <c r="A21" s="67" t="s">
        <v>220</v>
      </c>
      <c r="B21" s="77"/>
    </row>
    <row r="22" spans="1:2" ht="15.6">
      <c r="A22" s="67" t="s">
        <v>215</v>
      </c>
      <c r="B22" s="77"/>
    </row>
    <row r="23" spans="1:2" ht="48.75" customHeight="1">
      <c r="A23" s="67" t="s">
        <v>216</v>
      </c>
      <c r="B23" s="77"/>
    </row>
    <row r="24" spans="1:2" ht="15.6">
      <c r="A24" s="68" t="s">
        <v>217</v>
      </c>
      <c r="B24" s="77"/>
    </row>
    <row r="25" spans="1:2" ht="4.5" customHeight="1">
      <c r="A25" s="69"/>
      <c r="B25" s="71"/>
    </row>
    <row r="26" spans="1:2" ht="15.6">
      <c r="A26" s="67" t="s">
        <v>221</v>
      </c>
      <c r="B26" s="77"/>
    </row>
    <row r="27" spans="1:2" ht="15.6">
      <c r="A27" s="67" t="s">
        <v>215</v>
      </c>
      <c r="B27" s="77"/>
    </row>
    <row r="28" spans="1:2" ht="48.75" customHeight="1">
      <c r="A28" s="67" t="s">
        <v>216</v>
      </c>
      <c r="B28" s="77"/>
    </row>
    <row r="29" spans="1:2" ht="15.6">
      <c r="A29" s="68" t="s">
        <v>217</v>
      </c>
      <c r="B29" s="77"/>
    </row>
    <row r="30" spans="1:2" ht="4.5" customHeight="1">
      <c r="A30" s="69"/>
      <c r="B30" s="71"/>
    </row>
    <row r="31" spans="1:2" ht="15.6">
      <c r="A31" s="67" t="s">
        <v>222</v>
      </c>
      <c r="B31" s="77"/>
    </row>
    <row r="32" spans="1:2" ht="15.6">
      <c r="A32" s="67" t="s">
        <v>215</v>
      </c>
      <c r="B32" s="77"/>
    </row>
    <row r="33" spans="1:2" ht="48.75" customHeight="1">
      <c r="A33" s="67" t="s">
        <v>216</v>
      </c>
      <c r="B33" s="77"/>
    </row>
    <row r="34" spans="1:2" ht="15.6">
      <c r="A34" s="68" t="s">
        <v>217</v>
      </c>
      <c r="B34" s="77"/>
    </row>
    <row r="35" spans="1:2" ht="4.5" customHeight="1">
      <c r="A35" s="70"/>
      <c r="B35" s="71"/>
    </row>
    <row r="36" spans="1:2" ht="15.6">
      <c r="A36" s="67" t="s">
        <v>223</v>
      </c>
      <c r="B36" s="77"/>
    </row>
    <row r="37" spans="1:2" ht="15.6">
      <c r="A37" s="67" t="s">
        <v>215</v>
      </c>
      <c r="B37" s="77"/>
    </row>
    <row r="38" spans="1:2" ht="48.75" customHeight="1">
      <c r="A38" s="67" t="s">
        <v>216</v>
      </c>
      <c r="B38" s="77"/>
    </row>
    <row r="39" spans="1:2" ht="15.6">
      <c r="A39" s="68" t="s">
        <v>217</v>
      </c>
      <c r="B39" s="77"/>
    </row>
    <row r="40" spans="1:2" ht="4.5" customHeight="1">
      <c r="A40" s="70"/>
      <c r="B40" s="71"/>
    </row>
    <row r="41" spans="1:2" ht="15.6">
      <c r="A41" s="67" t="s">
        <v>224</v>
      </c>
      <c r="B41" s="77"/>
    </row>
    <row r="42" spans="1:2" ht="15.6">
      <c r="A42" s="67" t="s">
        <v>215</v>
      </c>
      <c r="B42" s="77"/>
    </row>
    <row r="43" spans="1:2" ht="48.75" customHeight="1">
      <c r="A43" s="67" t="s">
        <v>216</v>
      </c>
      <c r="B43" s="77"/>
    </row>
    <row r="44" spans="1:2" ht="15.6">
      <c r="A44" s="68" t="s">
        <v>217</v>
      </c>
      <c r="B44" s="77"/>
    </row>
    <row r="45" spans="1:2" ht="4.5" customHeight="1">
      <c r="A45" s="70"/>
      <c r="B45" s="71"/>
    </row>
    <row r="46" spans="1:2" ht="15.6">
      <c r="A46" s="67" t="s">
        <v>225</v>
      </c>
      <c r="B46" s="77"/>
    </row>
    <row r="47" spans="1:2" ht="15.6">
      <c r="A47" s="67" t="s">
        <v>215</v>
      </c>
      <c r="B47" s="77"/>
    </row>
    <row r="48" spans="1:2" ht="48.75" customHeight="1">
      <c r="A48" s="67" t="s">
        <v>216</v>
      </c>
      <c r="B48" s="77"/>
    </row>
    <row r="49" spans="1:2" ht="15.6">
      <c r="A49" s="68" t="s">
        <v>217</v>
      </c>
      <c r="B49" s="77"/>
    </row>
    <row r="50" spans="1:2" ht="4.5" customHeight="1">
      <c r="A50" s="70"/>
      <c r="B50" s="71"/>
    </row>
    <row r="51" spans="1:2" ht="15.6">
      <c r="A51" s="67" t="s">
        <v>226</v>
      </c>
      <c r="B51" s="77"/>
    </row>
    <row r="52" spans="1:2" ht="15.6">
      <c r="A52" s="67" t="s">
        <v>215</v>
      </c>
      <c r="B52" s="77"/>
    </row>
    <row r="53" spans="1:2" ht="48.75" customHeight="1">
      <c r="A53" s="67" t="s">
        <v>216</v>
      </c>
      <c r="B53" s="77"/>
    </row>
    <row r="54" spans="1:2" ht="15.6">
      <c r="A54" s="68" t="s">
        <v>217</v>
      </c>
      <c r="B54" s="77"/>
    </row>
    <row r="55" spans="1:2" ht="4.5" customHeight="1">
      <c r="A55" s="111"/>
      <c r="B55" s="112"/>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AA187"/>
  <sheetViews>
    <sheetView zoomScale="110" zoomScaleNormal="110" workbookViewId="0">
      <selection activeCell="C45" sqref="C45"/>
    </sheetView>
  </sheetViews>
  <sheetFormatPr defaultColWidth="9" defaultRowHeight="15.6"/>
  <cols>
    <col min="1" max="1" width="3.140625" style="8" customWidth="1"/>
    <col min="2" max="2" width="19.7109375" style="8" customWidth="1"/>
    <col min="3" max="3" width="7.5703125" style="8" customWidth="1"/>
    <col min="4" max="4" width="11.5703125" style="8" bestFit="1" customWidth="1"/>
    <col min="5" max="5" width="11.28515625" style="14" customWidth="1"/>
    <col min="6" max="6" width="10.28515625" style="14" customWidth="1"/>
    <col min="7" max="7" width="16.5703125" style="14" bestFit="1" customWidth="1"/>
    <col min="8" max="8" width="15.5703125" style="28" customWidth="1"/>
    <col min="9" max="9" width="18.5703125" style="28" customWidth="1"/>
    <col min="10" max="10" width="18.28515625" style="28" bestFit="1" customWidth="1"/>
    <col min="11" max="11" width="8.140625" style="28" customWidth="1"/>
    <col min="12" max="12" width="20.5703125" style="28" customWidth="1"/>
    <col min="13" max="14" width="9" style="22" customWidth="1"/>
    <col min="15" max="26" width="9" style="22"/>
    <col min="27" max="27" width="0" style="22" hidden="1" customWidth="1"/>
    <col min="28" max="16384" width="9" style="22"/>
  </cols>
  <sheetData>
    <row r="1" spans="1:27" s="20" customFormat="1" ht="21" customHeight="1">
      <c r="A1" s="216" t="str">
        <f>'Table A-Staffing'!A2</f>
        <v>National Summer Transportation Institute (NSTI) Program</v>
      </c>
      <c r="B1" s="216"/>
      <c r="C1" s="216"/>
      <c r="D1" s="216"/>
      <c r="E1" s="216"/>
      <c r="F1" s="216"/>
      <c r="G1" s="216"/>
      <c r="H1" s="216"/>
      <c r="I1" s="216"/>
      <c r="J1" s="216"/>
      <c r="K1" s="216"/>
      <c r="L1" s="216"/>
      <c r="AA1" s="120" t="s">
        <v>227</v>
      </c>
    </row>
    <row r="2" spans="1:27" s="20" customFormat="1" ht="21" customHeight="1">
      <c r="A2" s="217" t="s">
        <v>228</v>
      </c>
      <c r="B2" s="217"/>
      <c r="C2" s="217"/>
      <c r="D2" s="217"/>
      <c r="E2" s="217"/>
      <c r="F2" s="217"/>
      <c r="G2" s="217"/>
      <c r="H2" s="217"/>
      <c r="I2" s="217"/>
      <c r="J2" s="217"/>
      <c r="K2" s="217"/>
      <c r="L2" s="217"/>
    </row>
    <row r="3" spans="1:27" s="8" customFormat="1" ht="36.75" customHeight="1">
      <c r="A3" s="242" t="s">
        <v>229</v>
      </c>
      <c r="B3" s="243"/>
      <c r="C3" s="242" t="s">
        <v>230</v>
      </c>
      <c r="D3" s="243"/>
      <c r="E3" s="19" t="s">
        <v>231</v>
      </c>
      <c r="F3" s="140" t="s">
        <v>232</v>
      </c>
      <c r="G3" s="254" t="s">
        <v>233</v>
      </c>
      <c r="H3" s="255"/>
      <c r="I3" s="255"/>
      <c r="J3" s="256"/>
      <c r="K3" s="141" t="s">
        <v>234</v>
      </c>
      <c r="L3" s="19" t="s">
        <v>235</v>
      </c>
    </row>
    <row r="4" spans="1:27" s="8" customFormat="1" ht="33" customHeight="1">
      <c r="A4" s="244" t="s">
        <v>236</v>
      </c>
      <c r="B4" s="245"/>
      <c r="C4" s="297">
        <v>20.204999999999998</v>
      </c>
      <c r="D4" s="298"/>
      <c r="E4" s="130"/>
      <c r="F4" s="142" t="str">
        <f>IF('Table A-Staffing'!C4="","",'Table A-Staffing'!C4)</f>
        <v/>
      </c>
      <c r="G4" s="257" t="str">
        <f>IF('Table A-Staffing'!C5="","",'Table A-Staffing'!C5)</f>
        <v/>
      </c>
      <c r="H4" s="258"/>
      <c r="I4" s="258"/>
      <c r="J4" s="259"/>
      <c r="K4" s="114"/>
      <c r="L4" s="104"/>
    </row>
    <row r="5" spans="1:27" s="8" customFormat="1" ht="6" customHeight="1">
      <c r="A5" s="4"/>
      <c r="B5" s="4"/>
      <c r="C5" s="4"/>
      <c r="D5" s="4"/>
      <c r="E5" s="5"/>
      <c r="F5" s="5"/>
      <c r="G5" s="5"/>
      <c r="H5" s="6"/>
      <c r="I5" s="6"/>
      <c r="J5" s="6"/>
      <c r="K5" s="6"/>
      <c r="L5" s="5"/>
    </row>
    <row r="6" spans="1:27" s="21" customFormat="1" ht="21">
      <c r="A6" s="285" t="s">
        <v>237</v>
      </c>
      <c r="B6" s="285"/>
      <c r="C6" s="285"/>
      <c r="D6" s="285"/>
      <c r="E6" s="285"/>
      <c r="F6" s="285"/>
      <c r="G6" s="285"/>
      <c r="H6" s="285"/>
      <c r="I6" s="285"/>
      <c r="J6" s="285"/>
      <c r="K6" s="285"/>
      <c r="L6" s="285"/>
    </row>
    <row r="7" spans="1:27" s="8" customFormat="1" ht="30" customHeight="1">
      <c r="A7" s="246" t="s">
        <v>238</v>
      </c>
      <c r="B7" s="246"/>
      <c r="C7" s="310"/>
      <c r="D7" s="311"/>
      <c r="E7" s="311"/>
      <c r="F7" s="308" t="s">
        <v>239</v>
      </c>
      <c r="G7" s="309"/>
      <c r="H7" s="304" t="s">
        <v>240</v>
      </c>
      <c r="I7" s="305"/>
      <c r="J7" s="7" t="s">
        <v>241</v>
      </c>
      <c r="K7" s="304" t="s">
        <v>242</v>
      </c>
      <c r="L7" s="305"/>
    </row>
    <row r="8" spans="1:27" s="8" customFormat="1" ht="31.5" customHeight="1">
      <c r="A8" s="247"/>
      <c r="B8" s="247"/>
      <c r="C8" s="312"/>
      <c r="D8" s="313"/>
      <c r="E8" s="314"/>
      <c r="F8" s="315"/>
      <c r="G8" s="316"/>
      <c r="H8" s="306"/>
      <c r="I8" s="307"/>
      <c r="J8" s="105"/>
      <c r="K8" s="413">
        <f>SUM(A8:J8)</f>
        <v>0</v>
      </c>
      <c r="L8" s="414"/>
    </row>
    <row r="9" spans="1:27" ht="5.25" customHeight="1">
      <c r="A9" s="2"/>
      <c r="B9" s="2"/>
      <c r="C9" s="2"/>
      <c r="D9" s="2"/>
      <c r="E9" s="3"/>
      <c r="F9" s="3"/>
      <c r="G9" s="3"/>
      <c r="H9" s="3"/>
      <c r="I9" s="3"/>
      <c r="J9" s="3"/>
      <c r="K9" s="3"/>
      <c r="L9" s="3"/>
    </row>
    <row r="10" spans="1:27" ht="21">
      <c r="A10" s="285" t="s">
        <v>243</v>
      </c>
      <c r="B10" s="285"/>
      <c r="C10" s="285"/>
      <c r="D10" s="285"/>
      <c r="E10" s="285"/>
      <c r="F10" s="285"/>
      <c r="G10" s="285"/>
      <c r="H10" s="285"/>
      <c r="I10" s="285"/>
      <c r="J10" s="285"/>
      <c r="K10" s="285"/>
      <c r="L10" s="285"/>
    </row>
    <row r="11" spans="1:27">
      <c r="A11" s="286" t="s">
        <v>244</v>
      </c>
      <c r="B11" s="287"/>
      <c r="C11" s="287"/>
      <c r="D11" s="288"/>
      <c r="E11" s="292" t="s">
        <v>245</v>
      </c>
      <c r="F11" s="293"/>
      <c r="G11" s="293"/>
      <c r="H11" s="293"/>
      <c r="I11" s="293"/>
      <c r="J11" s="293"/>
      <c r="K11" s="293"/>
      <c r="L11" s="294"/>
    </row>
    <row r="12" spans="1:27" ht="18.600000000000001">
      <c r="A12" s="289"/>
      <c r="B12" s="290"/>
      <c r="C12" s="290"/>
      <c r="D12" s="291"/>
      <c r="E12" s="266" t="s">
        <v>246</v>
      </c>
      <c r="F12" s="267"/>
      <c r="G12" s="143"/>
      <c r="H12" s="57" t="s">
        <v>247</v>
      </c>
      <c r="I12" s="57" t="s">
        <v>248</v>
      </c>
      <c r="J12" s="56" t="s">
        <v>249</v>
      </c>
      <c r="K12" s="419" t="s">
        <v>242</v>
      </c>
      <c r="L12" s="420"/>
    </row>
    <row r="13" spans="1:27" ht="28.5" customHeight="1">
      <c r="A13" s="296" t="s">
        <v>250</v>
      </c>
      <c r="B13" s="296"/>
      <c r="C13" s="296"/>
      <c r="D13" s="296"/>
      <c r="E13" s="268">
        <f>E35+E51+E60+E69+E77+E85+E93+E101</f>
        <v>0</v>
      </c>
      <c r="F13" s="269"/>
      <c r="G13" s="144">
        <f>G35+G51+G60+G69+G77+G85+G93+G101</f>
        <v>0</v>
      </c>
      <c r="H13" s="31">
        <f>H35+H51+H60+H69+H77+H85+H93+H101</f>
        <v>0</v>
      </c>
      <c r="I13" s="31">
        <f>I35+I51+I60+I69+I77+I85+I93+I101</f>
        <v>0</v>
      </c>
      <c r="J13" s="31">
        <f>J35+J51+J60+J69+J77+J85+J93+J101</f>
        <v>0</v>
      </c>
      <c r="K13" s="417">
        <f>SUM(E13:J13)</f>
        <v>0</v>
      </c>
      <c r="L13" s="418"/>
    </row>
    <row r="14" spans="1:27" ht="28.5" customHeight="1">
      <c r="A14" s="296" t="s">
        <v>251</v>
      </c>
      <c r="B14" s="296"/>
      <c r="C14" s="296"/>
      <c r="D14" s="296"/>
      <c r="E14" s="268">
        <f>E110+E118+E126+E136</f>
        <v>0</v>
      </c>
      <c r="F14" s="269"/>
      <c r="G14" s="144">
        <f>G110+G118+G126+G136</f>
        <v>0</v>
      </c>
      <c r="H14" s="31">
        <f>H110+H118+H126+H136</f>
        <v>0</v>
      </c>
      <c r="I14" s="31">
        <f>I110+I118+I126+I136</f>
        <v>0</v>
      </c>
      <c r="J14" s="31">
        <f>J110+J118+J126+J136</f>
        <v>0</v>
      </c>
      <c r="K14" s="417">
        <f>SUM(E14:J14)</f>
        <v>0</v>
      </c>
      <c r="L14" s="418"/>
    </row>
    <row r="15" spans="1:27" ht="28.5" customHeight="1">
      <c r="A15" s="296" t="s">
        <v>252</v>
      </c>
      <c r="B15" s="296"/>
      <c r="C15" s="296"/>
      <c r="D15" s="296"/>
      <c r="E15" s="268">
        <f>E146</f>
        <v>0</v>
      </c>
      <c r="F15" s="269"/>
      <c r="G15" s="144">
        <f>G146</f>
        <v>0</v>
      </c>
      <c r="H15" s="31">
        <f>H146</f>
        <v>0</v>
      </c>
      <c r="I15" s="31">
        <f>I146</f>
        <v>0</v>
      </c>
      <c r="J15" s="31">
        <f>J146</f>
        <v>0</v>
      </c>
      <c r="K15" s="417">
        <f>SUM(E15:J15)</f>
        <v>0</v>
      </c>
      <c r="L15" s="418"/>
    </row>
    <row r="16" spans="1:27" ht="28.5" customHeight="1">
      <c r="A16" s="295" t="s">
        <v>253</v>
      </c>
      <c r="B16" s="295"/>
      <c r="C16" s="295"/>
      <c r="D16" s="295"/>
      <c r="E16" s="270">
        <f>SUM(E13:F15)</f>
        <v>0</v>
      </c>
      <c r="F16" s="271"/>
      <c r="G16" s="145">
        <f>SUM(G13:G15)</f>
        <v>0</v>
      </c>
      <c r="H16" s="32">
        <f>SUM(H13:H15)</f>
        <v>0</v>
      </c>
      <c r="I16" s="32">
        <f>SUM(I13:I15)</f>
        <v>0</v>
      </c>
      <c r="J16" s="32">
        <f>SUM(J13:J15)</f>
        <v>0</v>
      </c>
      <c r="K16" s="415">
        <f>SUM(K13:L15)</f>
        <v>0</v>
      </c>
      <c r="L16" s="416"/>
    </row>
    <row r="17" spans="1:13" ht="6.75" customHeight="1">
      <c r="A17" s="2"/>
      <c r="B17" s="2"/>
      <c r="C17" s="2"/>
      <c r="D17" s="2"/>
      <c r="E17" s="3"/>
      <c r="F17" s="3"/>
      <c r="G17" s="3"/>
      <c r="H17" s="3"/>
      <c r="I17" s="3"/>
      <c r="J17" s="3"/>
      <c r="K17" s="3"/>
      <c r="L17" s="3"/>
    </row>
    <row r="18" spans="1:13" s="8" customFormat="1" ht="21">
      <c r="A18" s="285" t="s">
        <v>254</v>
      </c>
      <c r="B18" s="285"/>
      <c r="C18" s="285"/>
      <c r="D18" s="285"/>
      <c r="E18" s="285"/>
      <c r="F18" s="285"/>
      <c r="G18" s="285"/>
      <c r="H18" s="285"/>
      <c r="I18" s="285"/>
      <c r="J18" s="285"/>
      <c r="K18" s="285"/>
      <c r="L18" s="285"/>
    </row>
    <row r="19" spans="1:13" s="8" customFormat="1" ht="18.600000000000001">
      <c r="A19" s="276" t="s">
        <v>244</v>
      </c>
      <c r="B19" s="277"/>
      <c r="C19" s="277"/>
      <c r="D19" s="278"/>
      <c r="E19" s="320" t="s">
        <v>245</v>
      </c>
      <c r="F19" s="321"/>
      <c r="G19" s="321"/>
      <c r="H19" s="321"/>
      <c r="I19" s="321"/>
      <c r="J19" s="321"/>
      <c r="K19" s="321"/>
      <c r="L19" s="322"/>
    </row>
    <row r="20" spans="1:13" s="8" customFormat="1" ht="36" customHeight="1">
      <c r="A20" s="279"/>
      <c r="B20" s="280"/>
      <c r="C20" s="280"/>
      <c r="D20" s="281"/>
      <c r="E20" s="266" t="s">
        <v>255</v>
      </c>
      <c r="F20" s="267"/>
      <c r="G20" s="56" t="s">
        <v>256</v>
      </c>
      <c r="H20" s="57" t="s">
        <v>247</v>
      </c>
      <c r="I20" s="117" t="s">
        <v>257</v>
      </c>
      <c r="J20" s="56" t="s">
        <v>249</v>
      </c>
      <c r="K20" s="419" t="s">
        <v>242</v>
      </c>
      <c r="L20" s="420"/>
    </row>
    <row r="21" spans="1:13" s="8" customFormat="1">
      <c r="A21" s="334" t="s">
        <v>258</v>
      </c>
      <c r="B21" s="335"/>
      <c r="C21" s="335"/>
      <c r="D21" s="335"/>
      <c r="E21" s="335"/>
      <c r="F21" s="335"/>
      <c r="G21" s="335"/>
      <c r="H21" s="335"/>
      <c r="I21" s="335"/>
      <c r="J21" s="335"/>
      <c r="K21" s="335"/>
      <c r="L21" s="336"/>
    </row>
    <row r="22" spans="1:13" s="8" customFormat="1" ht="15.75" customHeight="1">
      <c r="A22" s="113" t="s">
        <v>259</v>
      </c>
      <c r="B22" s="50"/>
      <c r="C22" s="50"/>
      <c r="D22" s="50"/>
      <c r="E22" s="51"/>
      <c r="F22" s="51"/>
      <c r="G22" s="51"/>
      <c r="H22" s="51"/>
      <c r="I22" s="51"/>
      <c r="J22" s="51"/>
      <c r="K22" s="51"/>
      <c r="L22" s="52"/>
      <c r="M22" s="23"/>
    </row>
    <row r="23" spans="1:13" s="8" customFormat="1" ht="72" customHeight="1">
      <c r="A23" s="301" t="s">
        <v>260</v>
      </c>
      <c r="B23" s="302"/>
      <c r="C23" s="302"/>
      <c r="D23" s="302"/>
      <c r="E23" s="302"/>
      <c r="F23" s="302"/>
      <c r="G23" s="302"/>
      <c r="H23" s="302"/>
      <c r="I23" s="302"/>
      <c r="J23" s="302"/>
      <c r="K23" s="302"/>
      <c r="L23" s="303"/>
      <c r="M23" s="23"/>
    </row>
    <row r="24" spans="1:13" s="8" customFormat="1" ht="15.75" customHeight="1">
      <c r="A24" s="299" t="s">
        <v>261</v>
      </c>
      <c r="B24" s="300"/>
      <c r="C24" s="33" t="s">
        <v>262</v>
      </c>
      <c r="D24" s="33" t="s">
        <v>263</v>
      </c>
      <c r="E24" s="347" t="s">
        <v>264</v>
      </c>
      <c r="F24" s="348"/>
      <c r="G24" s="348"/>
      <c r="H24" s="348"/>
      <c r="I24" s="348"/>
      <c r="J24" s="349"/>
      <c r="K24" s="274" t="s">
        <v>242</v>
      </c>
      <c r="L24" s="275"/>
      <c r="M24" s="23"/>
    </row>
    <row r="25" spans="1:13" s="8" customFormat="1" ht="15.75" customHeight="1">
      <c r="A25" s="86">
        <f>'Table A-Staffing'!A10</f>
        <v>1</v>
      </c>
      <c r="B25" s="87" t="str">
        <f>IF('Table A-Staffing'!D10=0, "", 'Table A-Staffing'!D10)</f>
        <v/>
      </c>
      <c r="C25" s="88" t="str">
        <f>IF(B25="", "",'Table A-Staffing'!L10)</f>
        <v/>
      </c>
      <c r="D25" s="89" t="str">
        <f>IF(B25="", "",'Table A-Staffing'!N10)</f>
        <v/>
      </c>
      <c r="E25" s="341"/>
      <c r="F25" s="342"/>
      <c r="G25" s="146"/>
      <c r="H25" s="106"/>
      <c r="I25" s="106"/>
      <c r="J25" s="106"/>
      <c r="K25" s="421" t="str">
        <f t="shared" ref="K25:K34" si="0">IF(B25="", "", SUM(E25:J25))</f>
        <v/>
      </c>
      <c r="L25" s="422"/>
      <c r="M25" s="23"/>
    </row>
    <row r="26" spans="1:13" s="8" customFormat="1" ht="15.75" customHeight="1">
      <c r="A26" s="86">
        <f>'Table A-Staffing'!A13</f>
        <v>2</v>
      </c>
      <c r="B26" s="87" t="str">
        <f>IF('Table A-Staffing'!D13=0, "", 'Table A-Staffing'!D13)</f>
        <v/>
      </c>
      <c r="C26" s="88" t="str">
        <f>IF(B26="", "",'Table A-Staffing'!L13)</f>
        <v/>
      </c>
      <c r="D26" s="89" t="str">
        <f>IF(B26="", "",'Table A-Staffing'!N13)</f>
        <v/>
      </c>
      <c r="E26" s="341"/>
      <c r="F26" s="342"/>
      <c r="G26" s="146"/>
      <c r="H26" s="106"/>
      <c r="I26" s="106"/>
      <c r="J26" s="106"/>
      <c r="K26" s="421" t="str">
        <f t="shared" si="0"/>
        <v/>
      </c>
      <c r="L26" s="422"/>
      <c r="M26" s="23"/>
    </row>
    <row r="27" spans="1:13" s="8" customFormat="1" ht="15.75" customHeight="1">
      <c r="A27" s="86">
        <f>'Table A-Staffing'!A16</f>
        <v>3</v>
      </c>
      <c r="B27" s="87" t="str">
        <f>IF('Table A-Staffing'!D16=0, "", 'Table A-Staffing'!D16)</f>
        <v/>
      </c>
      <c r="C27" s="88" t="str">
        <f>IF(B27="", "",'Table A-Staffing'!L16)</f>
        <v/>
      </c>
      <c r="D27" s="89" t="str">
        <f>IF(B27="", "",'Table A-Staffing'!N16)</f>
        <v/>
      </c>
      <c r="E27" s="341"/>
      <c r="F27" s="342"/>
      <c r="G27" s="146"/>
      <c r="H27" s="106"/>
      <c r="I27" s="106"/>
      <c r="J27" s="106"/>
      <c r="K27" s="421" t="str">
        <f t="shared" si="0"/>
        <v/>
      </c>
      <c r="L27" s="422"/>
      <c r="M27" s="23"/>
    </row>
    <row r="28" spans="1:13" s="8" customFormat="1" ht="15.75" customHeight="1">
      <c r="A28" s="86">
        <f>'Table A-Staffing'!A19</f>
        <v>4</v>
      </c>
      <c r="B28" s="87" t="str">
        <f>IF('Table A-Staffing'!D19=0, "", 'Table A-Staffing'!D19)</f>
        <v/>
      </c>
      <c r="C28" s="88" t="str">
        <f>IF(B28="", "",'Table A-Staffing'!L19)</f>
        <v/>
      </c>
      <c r="D28" s="89" t="str">
        <f>IF(B28="", "",'Table A-Staffing'!N19)</f>
        <v/>
      </c>
      <c r="E28" s="341"/>
      <c r="F28" s="342"/>
      <c r="G28" s="146"/>
      <c r="H28" s="106"/>
      <c r="I28" s="106"/>
      <c r="J28" s="106"/>
      <c r="K28" s="421" t="str">
        <f t="shared" si="0"/>
        <v/>
      </c>
      <c r="L28" s="422"/>
      <c r="M28" s="23"/>
    </row>
    <row r="29" spans="1:13" s="8" customFormat="1" ht="15.75" customHeight="1">
      <c r="A29" s="86">
        <f>'Table A-Staffing'!A22</f>
        <v>5</v>
      </c>
      <c r="B29" s="87" t="str">
        <f>IF('Table A-Staffing'!D22=0, "", 'Table A-Staffing'!D22)</f>
        <v/>
      </c>
      <c r="C29" s="88" t="str">
        <f>IF(B29="", "",'Table A-Staffing'!L22)</f>
        <v/>
      </c>
      <c r="D29" s="89" t="str">
        <f>IF(B29="", "",'Table A-Staffing'!N22)</f>
        <v/>
      </c>
      <c r="E29" s="341"/>
      <c r="F29" s="342"/>
      <c r="G29" s="146"/>
      <c r="H29" s="106"/>
      <c r="I29" s="106"/>
      <c r="J29" s="106"/>
      <c r="K29" s="421" t="str">
        <f t="shared" si="0"/>
        <v/>
      </c>
      <c r="L29" s="422"/>
      <c r="M29" s="23"/>
    </row>
    <row r="30" spans="1:13" s="8" customFormat="1" ht="15.75" customHeight="1">
      <c r="A30" s="86">
        <f>'Table A-Staffing'!A25</f>
        <v>6</v>
      </c>
      <c r="B30" s="87" t="str">
        <f>IF('Table A-Staffing'!D25=0, "", 'Table A-Staffing'!D25)</f>
        <v/>
      </c>
      <c r="C30" s="88" t="str">
        <f>IF(B30="", "",'Table A-Staffing'!L25)</f>
        <v/>
      </c>
      <c r="D30" s="89" t="str">
        <f>IF(B30="", "",'Table A-Staffing'!N25)</f>
        <v/>
      </c>
      <c r="E30" s="341"/>
      <c r="F30" s="342"/>
      <c r="G30" s="146"/>
      <c r="H30" s="106"/>
      <c r="I30" s="106"/>
      <c r="J30" s="106"/>
      <c r="K30" s="421" t="str">
        <f t="shared" si="0"/>
        <v/>
      </c>
      <c r="L30" s="422"/>
      <c r="M30" s="23"/>
    </row>
    <row r="31" spans="1:13" s="8" customFormat="1" ht="15.75" customHeight="1">
      <c r="A31" s="86">
        <f>'Table A-Staffing'!A28</f>
        <v>7</v>
      </c>
      <c r="B31" s="87" t="str">
        <f>IF('Table A-Staffing'!D28=0, "", 'Table A-Staffing'!D28)</f>
        <v/>
      </c>
      <c r="C31" s="88" t="str">
        <f>IF(B31="", "",'Table A-Staffing'!L28)</f>
        <v/>
      </c>
      <c r="D31" s="89" t="str">
        <f>IF(B31="", "",'Table A-Staffing'!N28)</f>
        <v/>
      </c>
      <c r="E31" s="341"/>
      <c r="F31" s="342"/>
      <c r="G31" s="146"/>
      <c r="H31" s="106"/>
      <c r="I31" s="106"/>
      <c r="J31" s="106"/>
      <c r="K31" s="421" t="str">
        <f t="shared" si="0"/>
        <v/>
      </c>
      <c r="L31" s="422"/>
      <c r="M31" s="23"/>
    </row>
    <row r="32" spans="1:13" s="8" customFormat="1" ht="15.75" customHeight="1">
      <c r="A32" s="86">
        <f>'Table A-Staffing'!A31</f>
        <v>8</v>
      </c>
      <c r="B32" s="87" t="str">
        <f>IF('Table A-Staffing'!D31=0, "", 'Table A-Staffing'!D31)</f>
        <v/>
      </c>
      <c r="C32" s="88" t="str">
        <f>IF(B32="", "",'Table A-Staffing'!L31)</f>
        <v/>
      </c>
      <c r="D32" s="89" t="str">
        <f>IF(B32="", "",'Table A-Staffing'!N31)</f>
        <v/>
      </c>
      <c r="E32" s="341"/>
      <c r="F32" s="342"/>
      <c r="G32" s="146"/>
      <c r="H32" s="106"/>
      <c r="I32" s="106"/>
      <c r="J32" s="106"/>
      <c r="K32" s="421" t="str">
        <f t="shared" si="0"/>
        <v/>
      </c>
      <c r="L32" s="422"/>
      <c r="M32" s="23"/>
    </row>
    <row r="33" spans="1:13" s="8" customFormat="1" ht="15.75" customHeight="1">
      <c r="A33" s="86">
        <f>'Table A-Staffing'!A34</f>
        <v>9</v>
      </c>
      <c r="B33" s="87" t="str">
        <f>IF('Table A-Staffing'!D34=0, "", 'Table A-Staffing'!D34)</f>
        <v/>
      </c>
      <c r="C33" s="88" t="str">
        <f>IF(B33="", "",'Table A-Staffing'!L34)</f>
        <v/>
      </c>
      <c r="D33" s="89" t="str">
        <f>IF(B33="", "",'Table A-Staffing'!N34)</f>
        <v/>
      </c>
      <c r="E33" s="341"/>
      <c r="F33" s="342"/>
      <c r="G33" s="146"/>
      <c r="H33" s="106"/>
      <c r="I33" s="106"/>
      <c r="J33" s="106"/>
      <c r="K33" s="421" t="str">
        <f t="shared" si="0"/>
        <v/>
      </c>
      <c r="L33" s="422"/>
      <c r="M33" s="23"/>
    </row>
    <row r="34" spans="1:13" s="8" customFormat="1" ht="15.75" customHeight="1">
      <c r="A34" s="86">
        <f>'Table A-Staffing'!A37</f>
        <v>10</v>
      </c>
      <c r="B34" s="87" t="str">
        <f>IF('Table A-Staffing'!D37=0, "", 'Table A-Staffing'!D37)</f>
        <v/>
      </c>
      <c r="C34" s="88" t="str">
        <f>IF(B34="", "",'Table A-Staffing'!L37)</f>
        <v/>
      </c>
      <c r="D34" s="89" t="str">
        <f>IF(B34="", "",'Table A-Staffing'!N37)</f>
        <v/>
      </c>
      <c r="E34" s="341"/>
      <c r="F34" s="342"/>
      <c r="G34" s="146"/>
      <c r="H34" s="106"/>
      <c r="I34" s="106"/>
      <c r="J34" s="106"/>
      <c r="K34" s="421" t="str">
        <f t="shared" si="0"/>
        <v/>
      </c>
      <c r="L34" s="422"/>
      <c r="M34" s="23"/>
    </row>
    <row r="35" spans="1:13" s="8" customFormat="1" ht="15.75" customHeight="1" thickBot="1">
      <c r="A35" s="282" t="s">
        <v>265</v>
      </c>
      <c r="B35" s="283"/>
      <c r="C35" s="283"/>
      <c r="D35" s="284"/>
      <c r="E35" s="354">
        <f>SUM(E25:F34)</f>
        <v>0</v>
      </c>
      <c r="F35" s="355"/>
      <c r="G35" s="147">
        <f>SUM(G25:G34)</f>
        <v>0</v>
      </c>
      <c r="H35" s="24">
        <f>SUM(H25:H34)</f>
        <v>0</v>
      </c>
      <c r="I35" s="24">
        <f>SUM(I25:I34)</f>
        <v>0</v>
      </c>
      <c r="J35" s="24">
        <f>SUM(J25:J34)</f>
        <v>0</v>
      </c>
      <c r="K35" s="332">
        <f>SUM(K25:L34)</f>
        <v>0</v>
      </c>
      <c r="L35" s="333"/>
      <c r="M35" s="23"/>
    </row>
    <row r="36" spans="1:13" s="8" customFormat="1" ht="15.75" customHeight="1">
      <c r="A36" s="46" t="s">
        <v>266</v>
      </c>
      <c r="B36" s="40"/>
      <c r="C36" s="40"/>
      <c r="D36" s="40"/>
      <c r="E36" s="47"/>
      <c r="F36" s="47"/>
      <c r="G36" s="47"/>
      <c r="H36" s="48"/>
      <c r="I36" s="47"/>
      <c r="J36" s="47"/>
      <c r="K36" s="47"/>
      <c r="L36" s="49"/>
    </row>
    <row r="37" spans="1:13" s="8" customFormat="1" ht="78.75" customHeight="1">
      <c r="A37" s="350" t="s">
        <v>267</v>
      </c>
      <c r="B37" s="351"/>
      <c r="C37" s="351"/>
      <c r="D37" s="351"/>
      <c r="E37" s="351"/>
      <c r="F37" s="351"/>
      <c r="G37" s="351"/>
      <c r="H37" s="351"/>
      <c r="I37" s="351"/>
      <c r="J37" s="351"/>
      <c r="K37" s="351"/>
      <c r="L37" s="352"/>
    </row>
    <row r="38" spans="1:13" s="8" customFormat="1">
      <c r="A38" s="251" t="s">
        <v>268</v>
      </c>
      <c r="B38" s="252"/>
      <c r="C38" s="252"/>
      <c r="D38" s="252"/>
      <c r="E38" s="252"/>
      <c r="F38" s="252"/>
      <c r="G38" s="252"/>
      <c r="H38" s="252"/>
      <c r="I38" s="252"/>
      <c r="J38" s="252"/>
      <c r="K38" s="252"/>
      <c r="L38" s="253"/>
    </row>
    <row r="39" spans="1:13" s="8" customFormat="1" ht="63" customHeight="1">
      <c r="A39" s="248" t="s">
        <v>269</v>
      </c>
      <c r="B39" s="249"/>
      <c r="C39" s="249"/>
      <c r="D39" s="249"/>
      <c r="E39" s="249"/>
      <c r="F39" s="249"/>
      <c r="G39" s="249"/>
      <c r="H39" s="249"/>
      <c r="I39" s="249"/>
      <c r="J39" s="249"/>
      <c r="K39" s="249"/>
      <c r="L39" s="250"/>
    </row>
    <row r="40" spans="1:13" s="8" customFormat="1" ht="15.75" customHeight="1">
      <c r="A40" s="299" t="s">
        <v>261</v>
      </c>
      <c r="B40" s="353"/>
      <c r="C40" s="33" t="s">
        <v>270</v>
      </c>
      <c r="D40" s="34" t="s">
        <v>263</v>
      </c>
      <c r="E40" s="274" t="s">
        <v>255</v>
      </c>
      <c r="F40" s="275"/>
      <c r="G40" s="148" t="s">
        <v>256</v>
      </c>
      <c r="H40" s="35" t="s">
        <v>247</v>
      </c>
      <c r="I40" s="35" t="s">
        <v>248</v>
      </c>
      <c r="J40" s="35" t="s">
        <v>249</v>
      </c>
      <c r="K40" s="274" t="s">
        <v>242</v>
      </c>
      <c r="L40" s="275"/>
      <c r="M40" s="23"/>
    </row>
    <row r="41" spans="1:13" s="8" customFormat="1" ht="15.75" customHeight="1">
      <c r="A41" s="86">
        <f>'Table A-Staffing'!A10</f>
        <v>1</v>
      </c>
      <c r="B41" s="87" t="str">
        <f>IF('Table A-Staffing'!D10=0, "", 'Table A-Staffing'!D10)</f>
        <v/>
      </c>
      <c r="C41" s="107"/>
      <c r="D41" s="89" t="str">
        <f>IF(B41="","",D25*C41)</f>
        <v/>
      </c>
      <c r="E41" s="272"/>
      <c r="F41" s="273"/>
      <c r="G41" s="149"/>
      <c r="H41" s="136"/>
      <c r="I41" s="136"/>
      <c r="J41" s="136"/>
      <c r="K41" s="274" t="str">
        <f t="shared" ref="K41:K50" si="1">IF(B41="", "", SUM(E41:J41))</f>
        <v/>
      </c>
      <c r="L41" s="275"/>
      <c r="M41" s="23"/>
    </row>
    <row r="42" spans="1:13" s="8" customFormat="1" ht="15.75" customHeight="1">
      <c r="A42" s="86">
        <f>'Table A-Staffing'!A13</f>
        <v>2</v>
      </c>
      <c r="B42" s="87" t="str">
        <f>IF('Table A-Staffing'!D13=0, "", 'Table A-Staffing'!D13)</f>
        <v/>
      </c>
      <c r="C42" s="107"/>
      <c r="D42" s="89" t="str">
        <f>IF(B42="","",D26*C42)</f>
        <v/>
      </c>
      <c r="E42" s="272"/>
      <c r="F42" s="273"/>
      <c r="G42" s="149"/>
      <c r="H42" s="136"/>
      <c r="I42" s="136"/>
      <c r="J42" s="136"/>
      <c r="K42" s="274" t="str">
        <f t="shared" si="1"/>
        <v/>
      </c>
      <c r="L42" s="275"/>
      <c r="M42" s="23"/>
    </row>
    <row r="43" spans="1:13" s="8" customFormat="1" ht="15.75" customHeight="1">
      <c r="A43" s="86">
        <f>'Table A-Staffing'!A16</f>
        <v>3</v>
      </c>
      <c r="B43" s="87" t="str">
        <f>IF('Table A-Staffing'!D16=0, "", 'Table A-Staffing'!D16)</f>
        <v/>
      </c>
      <c r="C43" s="107"/>
      <c r="D43" s="89" t="str">
        <f>IF(B43="","",D27*C43)</f>
        <v/>
      </c>
      <c r="E43" s="272"/>
      <c r="F43" s="273"/>
      <c r="G43" s="149"/>
      <c r="H43" s="136"/>
      <c r="I43" s="136"/>
      <c r="J43" s="136"/>
      <c r="K43" s="274" t="str">
        <f t="shared" si="1"/>
        <v/>
      </c>
      <c r="L43" s="275"/>
      <c r="M43" s="23"/>
    </row>
    <row r="44" spans="1:13" s="8" customFormat="1" ht="15.75" customHeight="1">
      <c r="A44" s="86">
        <f>'Table A-Staffing'!A19</f>
        <v>4</v>
      </c>
      <c r="B44" s="87" t="str">
        <f>IF('Table A-Staffing'!D19=0, "", 'Table A-Staffing'!D19)</f>
        <v/>
      </c>
      <c r="C44" s="107"/>
      <c r="D44" s="89" t="str">
        <f>IF(B44="","",D28*C44)</f>
        <v/>
      </c>
      <c r="E44" s="272"/>
      <c r="F44" s="273"/>
      <c r="G44" s="149"/>
      <c r="H44" s="136"/>
      <c r="I44" s="136"/>
      <c r="J44" s="136"/>
      <c r="K44" s="274" t="str">
        <f t="shared" si="1"/>
        <v/>
      </c>
      <c r="L44" s="275"/>
      <c r="M44" s="23"/>
    </row>
    <row r="45" spans="1:13" s="8" customFormat="1" ht="15.75" customHeight="1">
      <c r="A45" s="86">
        <f>'Table A-Staffing'!A22</f>
        <v>5</v>
      </c>
      <c r="B45" s="87" t="str">
        <f>IF('Table A-Staffing'!D22=0, "", 'Table A-Staffing'!D22)</f>
        <v/>
      </c>
      <c r="C45" s="107"/>
      <c r="D45" s="89" t="str">
        <f>IF(B45="", "",'Table A-Staffing'!N22)</f>
        <v/>
      </c>
      <c r="E45" s="272"/>
      <c r="F45" s="273"/>
      <c r="G45" s="149"/>
      <c r="H45" s="136"/>
      <c r="I45" s="136"/>
      <c r="J45" s="136"/>
      <c r="K45" s="274" t="str">
        <f t="shared" si="1"/>
        <v/>
      </c>
      <c r="L45" s="275"/>
      <c r="M45" s="23"/>
    </row>
    <row r="46" spans="1:13" s="8" customFormat="1" ht="15.75" customHeight="1">
      <c r="A46" s="86">
        <f>'Table A-Staffing'!A25</f>
        <v>6</v>
      </c>
      <c r="B46" s="87" t="str">
        <f>IF('Table A-Staffing'!D25=0, "", 'Table A-Staffing'!D25)</f>
        <v/>
      </c>
      <c r="C46" s="107"/>
      <c r="D46" s="89" t="str">
        <f>IF(B46="", "",'Table A-Staffing'!N25)</f>
        <v/>
      </c>
      <c r="E46" s="272"/>
      <c r="F46" s="273"/>
      <c r="G46" s="149"/>
      <c r="H46" s="136"/>
      <c r="I46" s="136"/>
      <c r="J46" s="136"/>
      <c r="K46" s="274" t="str">
        <f t="shared" si="1"/>
        <v/>
      </c>
      <c r="L46" s="275"/>
      <c r="M46" s="23"/>
    </row>
    <row r="47" spans="1:13" s="8" customFormat="1" ht="15.75" customHeight="1">
      <c r="A47" s="86">
        <f>'Table A-Staffing'!A28</f>
        <v>7</v>
      </c>
      <c r="B47" s="87" t="str">
        <f>IF('Table A-Staffing'!D28=0, "", 'Table A-Staffing'!D28)</f>
        <v/>
      </c>
      <c r="C47" s="107"/>
      <c r="D47" s="89" t="str">
        <f>IF(B47="", "",'Table A-Staffing'!N28)</f>
        <v/>
      </c>
      <c r="E47" s="272"/>
      <c r="F47" s="273"/>
      <c r="G47" s="149"/>
      <c r="H47" s="136"/>
      <c r="I47" s="136"/>
      <c r="J47" s="136"/>
      <c r="K47" s="274" t="str">
        <f t="shared" si="1"/>
        <v/>
      </c>
      <c r="L47" s="275"/>
      <c r="M47" s="23"/>
    </row>
    <row r="48" spans="1:13" s="8" customFormat="1" ht="15.75" customHeight="1">
      <c r="A48" s="86">
        <f>'Table A-Staffing'!A31</f>
        <v>8</v>
      </c>
      <c r="B48" s="87" t="str">
        <f>IF('Table A-Staffing'!D31=0, "", 'Table A-Staffing'!D31)</f>
        <v/>
      </c>
      <c r="C48" s="107"/>
      <c r="D48" s="89" t="str">
        <f>IF(B48="", "",'Table A-Staffing'!N31)</f>
        <v/>
      </c>
      <c r="E48" s="272"/>
      <c r="F48" s="273"/>
      <c r="G48" s="149"/>
      <c r="H48" s="136"/>
      <c r="I48" s="136"/>
      <c r="J48" s="136"/>
      <c r="K48" s="274" t="str">
        <f t="shared" si="1"/>
        <v/>
      </c>
      <c r="L48" s="275"/>
      <c r="M48" s="23"/>
    </row>
    <row r="49" spans="1:13" s="8" customFormat="1" ht="15.75" customHeight="1">
      <c r="A49" s="86">
        <f>'Table A-Staffing'!A34</f>
        <v>9</v>
      </c>
      <c r="B49" s="87" t="str">
        <f>IF('Table A-Staffing'!D34=0, "", 'Table A-Staffing'!D34)</f>
        <v/>
      </c>
      <c r="C49" s="107"/>
      <c r="D49" s="89" t="str">
        <f>IF(B49="", "",'Table A-Staffing'!N34)</f>
        <v/>
      </c>
      <c r="E49" s="272"/>
      <c r="F49" s="273"/>
      <c r="G49" s="149"/>
      <c r="H49" s="136"/>
      <c r="I49" s="136"/>
      <c r="J49" s="136"/>
      <c r="K49" s="274" t="str">
        <f t="shared" si="1"/>
        <v/>
      </c>
      <c r="L49" s="275"/>
      <c r="M49" s="23"/>
    </row>
    <row r="50" spans="1:13" s="8" customFormat="1" ht="15.75" customHeight="1">
      <c r="A50" s="86">
        <f>'Table A-Staffing'!A37</f>
        <v>10</v>
      </c>
      <c r="B50" s="87" t="str">
        <f>IF('Table A-Staffing'!D37=0, "", 'Table A-Staffing'!D37)</f>
        <v/>
      </c>
      <c r="C50" s="107"/>
      <c r="D50" s="89" t="str">
        <f>IF(B50="", "",'Table A-Staffing'!N37)</f>
        <v/>
      </c>
      <c r="E50" s="272"/>
      <c r="F50" s="273"/>
      <c r="G50" s="149"/>
      <c r="H50" s="136"/>
      <c r="I50" s="136"/>
      <c r="J50" s="136"/>
      <c r="K50" s="274" t="str">
        <f t="shared" si="1"/>
        <v/>
      </c>
      <c r="L50" s="275"/>
      <c r="M50" s="23"/>
    </row>
    <row r="51" spans="1:13" s="8" customFormat="1" ht="15.75" customHeight="1" thickBot="1">
      <c r="A51" s="263" t="s">
        <v>271</v>
      </c>
      <c r="B51" s="264"/>
      <c r="C51" s="264"/>
      <c r="D51" s="265"/>
      <c r="E51" s="339">
        <f>SUM(E41:F50)</f>
        <v>0</v>
      </c>
      <c r="F51" s="340"/>
      <c r="G51" s="150">
        <f>SUM(G41:G50)</f>
        <v>0</v>
      </c>
      <c r="H51" s="38">
        <f>SUM(H41:H50)</f>
        <v>0</v>
      </c>
      <c r="I51" s="38">
        <f>SUM(I41:I50)</f>
        <v>0</v>
      </c>
      <c r="J51" s="38">
        <f>SUM(J41:J50)</f>
        <v>0</v>
      </c>
      <c r="K51" s="345">
        <f>IF(ISTEXT(A39),SUM(K41:L50))</f>
        <v>0</v>
      </c>
      <c r="L51" s="346"/>
    </row>
    <row r="52" spans="1:13" s="8" customFormat="1" ht="15.75" customHeight="1">
      <c r="A52" s="39" t="s">
        <v>272</v>
      </c>
      <c r="B52" s="40"/>
      <c r="C52" s="40"/>
      <c r="D52" s="40"/>
      <c r="E52" s="343" t="s">
        <v>255</v>
      </c>
      <c r="F52" s="344"/>
      <c r="G52" s="151"/>
      <c r="H52" s="42" t="s">
        <v>247</v>
      </c>
      <c r="I52" s="42" t="s">
        <v>248</v>
      </c>
      <c r="J52" s="42" t="s">
        <v>249</v>
      </c>
      <c r="K52" s="343" t="s">
        <v>242</v>
      </c>
      <c r="L52" s="344"/>
    </row>
    <row r="53" spans="1:13" s="8" customFormat="1" ht="30" customHeight="1">
      <c r="A53" s="350" t="s">
        <v>273</v>
      </c>
      <c r="B53" s="358"/>
      <c r="C53" s="358"/>
      <c r="D53" s="358"/>
      <c r="E53" s="358"/>
      <c r="F53" s="358"/>
      <c r="G53" s="358"/>
      <c r="H53" s="358"/>
      <c r="I53" s="358"/>
      <c r="J53" s="358"/>
      <c r="K53" s="358"/>
      <c r="L53" s="359"/>
    </row>
    <row r="54" spans="1:13" s="8" customFormat="1">
      <c r="A54" s="251" t="s">
        <v>268</v>
      </c>
      <c r="B54" s="252"/>
      <c r="C54" s="252"/>
      <c r="D54" s="252"/>
      <c r="E54" s="252"/>
      <c r="F54" s="252"/>
      <c r="G54" s="252"/>
      <c r="H54" s="252"/>
      <c r="I54" s="252"/>
      <c r="J54" s="252"/>
      <c r="K54" s="252"/>
      <c r="L54" s="253"/>
    </row>
    <row r="55" spans="1:13" s="8" customFormat="1" ht="53.25" customHeight="1">
      <c r="A55" s="248"/>
      <c r="B55" s="249"/>
      <c r="C55" s="249"/>
      <c r="D55" s="249"/>
      <c r="E55" s="249"/>
      <c r="F55" s="249"/>
      <c r="G55" s="249"/>
      <c r="H55" s="249"/>
      <c r="I55" s="249"/>
      <c r="J55" s="249"/>
      <c r="K55" s="249"/>
      <c r="L55" s="250"/>
    </row>
    <row r="56" spans="1:13" s="8" customFormat="1" ht="15.75" customHeight="1">
      <c r="A56" s="260"/>
      <c r="B56" s="261"/>
      <c r="C56" s="261"/>
      <c r="D56" s="262"/>
      <c r="E56" s="337"/>
      <c r="F56" s="338"/>
      <c r="G56" s="149"/>
      <c r="H56" s="136"/>
      <c r="I56" s="136"/>
      <c r="J56" s="136"/>
      <c r="K56" s="274" t="str">
        <f>IF(A56="", "", SUM(E56:J56))</f>
        <v/>
      </c>
      <c r="L56" s="275"/>
    </row>
    <row r="57" spans="1:13" s="8" customFormat="1" ht="15.75" customHeight="1">
      <c r="A57" s="326"/>
      <c r="B57" s="327"/>
      <c r="C57" s="327"/>
      <c r="D57" s="328"/>
      <c r="E57" s="337"/>
      <c r="F57" s="338"/>
      <c r="G57" s="149"/>
      <c r="H57" s="136"/>
      <c r="I57" s="136"/>
      <c r="J57" s="136"/>
      <c r="K57" s="274" t="str">
        <f>IF(A57="", "", SUM(E57:J57))</f>
        <v/>
      </c>
      <c r="L57" s="275"/>
    </row>
    <row r="58" spans="1:13" s="8" customFormat="1" ht="15.75" customHeight="1">
      <c r="A58" s="260"/>
      <c r="B58" s="261"/>
      <c r="C58" s="261"/>
      <c r="D58" s="262"/>
      <c r="E58" s="337"/>
      <c r="F58" s="338"/>
      <c r="G58" s="149"/>
      <c r="H58" s="136"/>
      <c r="I58" s="136"/>
      <c r="J58" s="136"/>
      <c r="K58" s="274" t="str">
        <f>IF(A58="", "", SUM(E58:J58))</f>
        <v/>
      </c>
      <c r="L58" s="275"/>
    </row>
    <row r="59" spans="1:13" s="8" customFormat="1" ht="15.75" customHeight="1">
      <c r="A59" s="260"/>
      <c r="B59" s="261"/>
      <c r="C59" s="261"/>
      <c r="D59" s="262"/>
      <c r="E59" s="337"/>
      <c r="F59" s="338"/>
      <c r="G59" s="149"/>
      <c r="H59" s="136"/>
      <c r="I59" s="136"/>
      <c r="J59" s="136"/>
      <c r="K59" s="274" t="str">
        <f>IF(A59="", "", SUM(E59:J59))</f>
        <v/>
      </c>
      <c r="L59" s="275"/>
    </row>
    <row r="60" spans="1:13" s="8" customFormat="1" ht="15.75" customHeight="1" thickBot="1">
      <c r="A60" s="263" t="s">
        <v>274</v>
      </c>
      <c r="B60" s="264"/>
      <c r="C60" s="264"/>
      <c r="D60" s="265"/>
      <c r="E60" s="332">
        <f>SUM(E56:F59)</f>
        <v>0</v>
      </c>
      <c r="F60" s="333"/>
      <c r="G60" s="152">
        <f>SUM(G56:G59)</f>
        <v>0</v>
      </c>
      <c r="H60" s="37">
        <f>SUM(H56:H59)</f>
        <v>0</v>
      </c>
      <c r="I60" s="37">
        <f>SUM(I56:I59)</f>
        <v>0</v>
      </c>
      <c r="J60" s="37">
        <f>SUM(J56:J59)</f>
        <v>0</v>
      </c>
      <c r="K60" s="365" t="b">
        <f>IF(ISTEXT(A55),SUM(K56:L59))</f>
        <v>0</v>
      </c>
      <c r="L60" s="366"/>
    </row>
    <row r="61" spans="1:13" s="8" customFormat="1" ht="15.75" customHeight="1">
      <c r="A61" s="39" t="s">
        <v>275</v>
      </c>
      <c r="B61" s="40"/>
      <c r="C61" s="40"/>
      <c r="D61" s="40"/>
      <c r="E61" s="343" t="s">
        <v>255</v>
      </c>
      <c r="F61" s="344"/>
      <c r="G61" s="151"/>
      <c r="H61" s="42" t="s">
        <v>247</v>
      </c>
      <c r="I61" s="42" t="s">
        <v>248</v>
      </c>
      <c r="J61" s="42" t="s">
        <v>249</v>
      </c>
      <c r="K61" s="363" t="s">
        <v>242</v>
      </c>
      <c r="L61" s="364"/>
    </row>
    <row r="62" spans="1:13" s="8" customFormat="1" ht="27" customHeight="1">
      <c r="A62" s="350" t="s">
        <v>276</v>
      </c>
      <c r="B62" s="358"/>
      <c r="C62" s="358"/>
      <c r="D62" s="358"/>
      <c r="E62" s="358"/>
      <c r="F62" s="358"/>
      <c r="G62" s="358"/>
      <c r="H62" s="358"/>
      <c r="I62" s="358"/>
      <c r="J62" s="358"/>
      <c r="K62" s="358"/>
      <c r="L62" s="359"/>
    </row>
    <row r="63" spans="1:13" s="8" customFormat="1">
      <c r="A63" s="360" t="s">
        <v>268</v>
      </c>
      <c r="B63" s="361"/>
      <c r="C63" s="361"/>
      <c r="D63" s="361"/>
      <c r="E63" s="361"/>
      <c r="F63" s="361"/>
      <c r="G63" s="361"/>
      <c r="H63" s="361"/>
      <c r="I63" s="361"/>
      <c r="J63" s="361"/>
      <c r="K63" s="361"/>
      <c r="L63" s="362"/>
    </row>
    <row r="64" spans="1:13" s="8" customFormat="1" ht="53.25" customHeight="1">
      <c r="A64" s="248" t="s">
        <v>277</v>
      </c>
      <c r="B64" s="249"/>
      <c r="C64" s="249"/>
      <c r="D64" s="249"/>
      <c r="E64" s="249"/>
      <c r="F64" s="249"/>
      <c r="G64" s="249"/>
      <c r="H64" s="249"/>
      <c r="I64" s="249"/>
      <c r="J64" s="249"/>
      <c r="K64" s="249"/>
      <c r="L64" s="250"/>
    </row>
    <row r="65" spans="1:12" s="8" customFormat="1" ht="15.75" customHeight="1">
      <c r="A65" s="326"/>
      <c r="B65" s="327"/>
      <c r="C65" s="327"/>
      <c r="D65" s="328"/>
      <c r="E65" s="272"/>
      <c r="F65" s="273"/>
      <c r="G65" s="149"/>
      <c r="H65" s="136"/>
      <c r="I65" s="136"/>
      <c r="J65" s="136"/>
      <c r="K65" s="274" t="str">
        <f>IF(A65="", "", SUM(E65:J65))</f>
        <v/>
      </c>
      <c r="L65" s="275"/>
    </row>
    <row r="66" spans="1:12" s="8" customFormat="1" ht="15.75" customHeight="1">
      <c r="A66" s="326"/>
      <c r="B66" s="327"/>
      <c r="C66" s="327"/>
      <c r="D66" s="328"/>
      <c r="E66" s="272"/>
      <c r="F66" s="273"/>
      <c r="G66" s="149"/>
      <c r="H66" s="136"/>
      <c r="I66" s="136"/>
      <c r="J66" s="136"/>
      <c r="K66" s="274" t="str">
        <f>IF(A66="", "", SUM(E66:J66))</f>
        <v/>
      </c>
      <c r="L66" s="275"/>
    </row>
    <row r="67" spans="1:12" s="8" customFormat="1" ht="15.75" customHeight="1">
      <c r="A67" s="326"/>
      <c r="B67" s="327"/>
      <c r="C67" s="327"/>
      <c r="D67" s="328"/>
      <c r="E67" s="272"/>
      <c r="F67" s="273"/>
      <c r="G67" s="149"/>
      <c r="H67" s="136"/>
      <c r="I67" s="136"/>
      <c r="J67" s="136"/>
      <c r="K67" s="274" t="str">
        <f>IF(A67="", "", SUM(E67:J67))</f>
        <v/>
      </c>
      <c r="L67" s="275"/>
    </row>
    <row r="68" spans="1:12" s="8" customFormat="1" ht="15.75" customHeight="1">
      <c r="A68" s="326"/>
      <c r="B68" s="327"/>
      <c r="C68" s="327"/>
      <c r="D68" s="328"/>
      <c r="E68" s="272"/>
      <c r="F68" s="273"/>
      <c r="G68" s="149"/>
      <c r="H68" s="136"/>
      <c r="I68" s="136"/>
      <c r="J68" s="136"/>
      <c r="K68" s="274" t="str">
        <f>IF(A68="", "", SUM(E68:J68))</f>
        <v/>
      </c>
      <c r="L68" s="275"/>
    </row>
    <row r="69" spans="1:12" s="8" customFormat="1" ht="15.75" customHeight="1" thickBot="1">
      <c r="A69" s="263" t="s">
        <v>278</v>
      </c>
      <c r="B69" s="264"/>
      <c r="C69" s="264"/>
      <c r="D69" s="265"/>
      <c r="E69" s="332">
        <f>SUM(E65:F68)</f>
        <v>0</v>
      </c>
      <c r="F69" s="333"/>
      <c r="G69" s="152">
        <f>SUM(G65:G68)</f>
        <v>0</v>
      </c>
      <c r="H69" s="37">
        <f>SUM(H65:H68)</f>
        <v>0</v>
      </c>
      <c r="I69" s="37">
        <f>SUM(I65:I68)</f>
        <v>0</v>
      </c>
      <c r="J69" s="37">
        <f>SUM(J65:J68)</f>
        <v>0</v>
      </c>
      <c r="K69" s="365">
        <f>IF(ISTEXT(A64),SUM(K65:L68))</f>
        <v>0</v>
      </c>
      <c r="L69" s="366"/>
    </row>
    <row r="70" spans="1:12" s="8" customFormat="1" ht="15.75" customHeight="1">
      <c r="A70" s="39" t="s">
        <v>279</v>
      </c>
      <c r="B70" s="40"/>
      <c r="C70" s="40"/>
      <c r="D70" s="40"/>
      <c r="E70" s="343" t="s">
        <v>255</v>
      </c>
      <c r="F70" s="344"/>
      <c r="G70" s="151"/>
      <c r="H70" s="42" t="s">
        <v>247</v>
      </c>
      <c r="I70" s="42" t="s">
        <v>248</v>
      </c>
      <c r="J70" s="42" t="s">
        <v>249</v>
      </c>
      <c r="K70" s="363" t="s">
        <v>242</v>
      </c>
      <c r="L70" s="364"/>
    </row>
    <row r="71" spans="1:12" s="8" customFormat="1" ht="20.25" customHeight="1">
      <c r="A71" s="350" t="s">
        <v>280</v>
      </c>
      <c r="B71" s="358"/>
      <c r="C71" s="358"/>
      <c r="D71" s="358"/>
      <c r="E71" s="358"/>
      <c r="F71" s="358"/>
      <c r="G71" s="358"/>
      <c r="H71" s="358"/>
      <c r="I71" s="358"/>
      <c r="J71" s="358"/>
      <c r="K71" s="358"/>
      <c r="L71" s="359"/>
    </row>
    <row r="72" spans="1:12" s="8" customFormat="1">
      <c r="A72" s="251" t="s">
        <v>268</v>
      </c>
      <c r="B72" s="252"/>
      <c r="C72" s="252"/>
      <c r="D72" s="252"/>
      <c r="E72" s="252"/>
      <c r="F72" s="252"/>
      <c r="G72" s="252"/>
      <c r="H72" s="252"/>
      <c r="I72" s="252"/>
      <c r="J72" s="252"/>
      <c r="K72" s="252"/>
      <c r="L72" s="253"/>
    </row>
    <row r="73" spans="1:12" s="8" customFormat="1" ht="48.95" customHeight="1">
      <c r="A73" s="248"/>
      <c r="B73" s="249"/>
      <c r="C73" s="249"/>
      <c r="D73" s="249"/>
      <c r="E73" s="249"/>
      <c r="F73" s="249"/>
      <c r="G73" s="249"/>
      <c r="H73" s="249"/>
      <c r="I73" s="249"/>
      <c r="J73" s="249"/>
      <c r="K73" s="249"/>
      <c r="L73" s="250"/>
    </row>
    <row r="74" spans="1:12" s="8" customFormat="1" ht="15.75" customHeight="1">
      <c r="A74" s="260"/>
      <c r="B74" s="261"/>
      <c r="C74" s="261"/>
      <c r="D74" s="262"/>
      <c r="E74" s="272"/>
      <c r="F74" s="273"/>
      <c r="G74" s="149"/>
      <c r="H74" s="136"/>
      <c r="I74" s="136"/>
      <c r="J74" s="136"/>
      <c r="K74" s="274" t="str">
        <f>IF(A74="", "", SUM(E74:J74))</f>
        <v/>
      </c>
      <c r="L74" s="275"/>
    </row>
    <row r="75" spans="1:12" s="8" customFormat="1" ht="15.75" customHeight="1">
      <c r="A75" s="260"/>
      <c r="B75" s="261"/>
      <c r="C75" s="261"/>
      <c r="D75" s="262"/>
      <c r="E75" s="341"/>
      <c r="F75" s="342"/>
      <c r="G75" s="146"/>
      <c r="H75" s="106"/>
      <c r="I75" s="106"/>
      <c r="J75" s="106"/>
      <c r="K75" s="274" t="str">
        <f>IF(A75="", "", SUM(E75:J75))</f>
        <v/>
      </c>
      <c r="L75" s="275"/>
    </row>
    <row r="76" spans="1:12" s="8" customFormat="1" ht="15.75" customHeight="1">
      <c r="A76" s="260"/>
      <c r="B76" s="261"/>
      <c r="C76" s="261"/>
      <c r="D76" s="262"/>
      <c r="E76" s="341"/>
      <c r="F76" s="342"/>
      <c r="G76" s="146"/>
      <c r="H76" s="106"/>
      <c r="I76" s="106"/>
      <c r="J76" s="106"/>
      <c r="K76" s="274" t="str">
        <f>IF(A76="", "", SUM(E76:J76))</f>
        <v/>
      </c>
      <c r="L76" s="275"/>
    </row>
    <row r="77" spans="1:12" s="8" customFormat="1" ht="15.75" customHeight="1" thickBot="1">
      <c r="A77" s="263" t="s">
        <v>281</v>
      </c>
      <c r="B77" s="264"/>
      <c r="C77" s="264"/>
      <c r="D77" s="265"/>
      <c r="E77" s="332">
        <f>SUM(E74:F76)</f>
        <v>0</v>
      </c>
      <c r="F77" s="333"/>
      <c r="G77" s="152">
        <f>SUM(G74:G76)</f>
        <v>0</v>
      </c>
      <c r="H77" s="37">
        <f>SUM(H74:H76)</f>
        <v>0</v>
      </c>
      <c r="I77" s="37">
        <f>SUM(I74:I76)</f>
        <v>0</v>
      </c>
      <c r="J77" s="37">
        <f>SUM(J74:J76)</f>
        <v>0</v>
      </c>
      <c r="K77" s="367" t="b">
        <f>IF(ISTEXT(A73),SUM(K74:L76))</f>
        <v>0</v>
      </c>
      <c r="L77" s="368"/>
    </row>
    <row r="78" spans="1:12" s="8" customFormat="1" ht="15.75" customHeight="1">
      <c r="A78" s="39" t="s">
        <v>282</v>
      </c>
      <c r="B78" s="40"/>
      <c r="C78" s="40"/>
      <c r="D78" s="40"/>
      <c r="E78" s="343" t="s">
        <v>255</v>
      </c>
      <c r="F78" s="344"/>
      <c r="G78" s="151"/>
      <c r="H78" s="42" t="s">
        <v>247</v>
      </c>
      <c r="I78" s="42" t="s">
        <v>248</v>
      </c>
      <c r="J78" s="42" t="s">
        <v>249</v>
      </c>
      <c r="K78" s="363" t="s">
        <v>242</v>
      </c>
      <c r="L78" s="364"/>
    </row>
    <row r="79" spans="1:12" s="8" customFormat="1" ht="67.5" customHeight="1">
      <c r="A79" s="350" t="s">
        <v>283</v>
      </c>
      <c r="B79" s="358"/>
      <c r="C79" s="358"/>
      <c r="D79" s="358"/>
      <c r="E79" s="358"/>
      <c r="F79" s="358"/>
      <c r="G79" s="358"/>
      <c r="H79" s="358"/>
      <c r="I79" s="358"/>
      <c r="J79" s="358"/>
      <c r="K79" s="358"/>
      <c r="L79" s="359"/>
    </row>
    <row r="80" spans="1:12" s="8" customFormat="1">
      <c r="A80" s="251" t="s">
        <v>268</v>
      </c>
      <c r="B80" s="252"/>
      <c r="C80" s="252"/>
      <c r="D80" s="252"/>
      <c r="E80" s="252"/>
      <c r="F80" s="252"/>
      <c r="G80" s="252"/>
      <c r="H80" s="252"/>
      <c r="I80" s="252"/>
      <c r="J80" s="252"/>
      <c r="K80" s="252"/>
      <c r="L80" s="253"/>
    </row>
    <row r="81" spans="1:12" s="8" customFormat="1" ht="53.25" customHeight="1">
      <c r="A81" s="248"/>
      <c r="B81" s="249"/>
      <c r="C81" s="249"/>
      <c r="D81" s="249"/>
      <c r="E81" s="249"/>
      <c r="F81" s="249"/>
      <c r="G81" s="249"/>
      <c r="H81" s="249"/>
      <c r="I81" s="249"/>
      <c r="J81" s="249"/>
      <c r="K81" s="249"/>
      <c r="L81" s="250"/>
    </row>
    <row r="82" spans="1:12" s="8" customFormat="1" ht="15.75" customHeight="1">
      <c r="A82" s="326"/>
      <c r="B82" s="327"/>
      <c r="C82" s="327"/>
      <c r="D82" s="328"/>
      <c r="E82" s="272"/>
      <c r="F82" s="273"/>
      <c r="G82" s="149"/>
      <c r="H82" s="136"/>
      <c r="I82" s="136"/>
      <c r="J82" s="136"/>
      <c r="K82" s="274" t="str">
        <f>IF(A82="", "", SUM(E82:J82))</f>
        <v/>
      </c>
      <c r="L82" s="275"/>
    </row>
    <row r="83" spans="1:12" s="8" customFormat="1" ht="15.75" customHeight="1">
      <c r="A83" s="260"/>
      <c r="B83" s="261"/>
      <c r="C83" s="261"/>
      <c r="D83" s="262"/>
      <c r="E83" s="272"/>
      <c r="F83" s="273"/>
      <c r="G83" s="149"/>
      <c r="H83" s="136"/>
      <c r="I83" s="136"/>
      <c r="J83" s="136"/>
      <c r="K83" s="274" t="str">
        <f>IF(A83="", "", SUM(E83:J83))</f>
        <v/>
      </c>
      <c r="L83" s="275"/>
    </row>
    <row r="84" spans="1:12" s="8" customFormat="1" ht="15.75" customHeight="1">
      <c r="A84" s="260"/>
      <c r="B84" s="261"/>
      <c r="C84" s="261"/>
      <c r="D84" s="262"/>
      <c r="E84" s="272"/>
      <c r="F84" s="273"/>
      <c r="G84" s="149"/>
      <c r="H84" s="136"/>
      <c r="I84" s="136"/>
      <c r="J84" s="136"/>
      <c r="K84" s="274" t="str">
        <f>IF(A84="", "", SUM(E84:J84))</f>
        <v/>
      </c>
      <c r="L84" s="275"/>
    </row>
    <row r="85" spans="1:12" s="8" customFormat="1" ht="15.75" customHeight="1" thickBot="1">
      <c r="A85" s="263" t="s">
        <v>284</v>
      </c>
      <c r="B85" s="264"/>
      <c r="C85" s="264"/>
      <c r="D85" s="265"/>
      <c r="E85" s="332">
        <f>SUM(E82:F84)</f>
        <v>0</v>
      </c>
      <c r="F85" s="333"/>
      <c r="G85" s="152">
        <f>SUM(G82:G84)</f>
        <v>0</v>
      </c>
      <c r="H85" s="37">
        <f>SUM(H82:H84)</f>
        <v>0</v>
      </c>
      <c r="I85" s="37">
        <f>SUM(I82:I84)</f>
        <v>0</v>
      </c>
      <c r="J85" s="37">
        <f>SUM(J82:J84)</f>
        <v>0</v>
      </c>
      <c r="K85" s="365" t="b">
        <f>IF(ISTEXT(A81),SUM(K82:L84))</f>
        <v>0</v>
      </c>
      <c r="L85" s="366"/>
    </row>
    <row r="86" spans="1:12" s="8" customFormat="1" ht="15.75" customHeight="1">
      <c r="A86" s="43" t="s">
        <v>285</v>
      </c>
      <c r="B86" s="44"/>
      <c r="C86" s="44"/>
      <c r="D86" s="45"/>
      <c r="E86" s="343" t="s">
        <v>255</v>
      </c>
      <c r="F86" s="344"/>
      <c r="G86" s="151"/>
      <c r="H86" s="42" t="s">
        <v>247</v>
      </c>
      <c r="I86" s="42" t="s">
        <v>248</v>
      </c>
      <c r="J86" s="42" t="s">
        <v>249</v>
      </c>
      <c r="K86" s="363" t="s">
        <v>242</v>
      </c>
      <c r="L86" s="364"/>
    </row>
    <row r="87" spans="1:12" s="8" customFormat="1" ht="27" customHeight="1">
      <c r="A87" s="350" t="s">
        <v>286</v>
      </c>
      <c r="B87" s="358"/>
      <c r="C87" s="358"/>
      <c r="D87" s="358"/>
      <c r="E87" s="358"/>
      <c r="F87" s="358"/>
      <c r="G87" s="358"/>
      <c r="H87" s="358"/>
      <c r="I87" s="358"/>
      <c r="J87" s="358"/>
      <c r="K87" s="358"/>
      <c r="L87" s="359"/>
    </row>
    <row r="88" spans="1:12" s="8" customFormat="1">
      <c r="A88" s="251" t="s">
        <v>268</v>
      </c>
      <c r="B88" s="252"/>
      <c r="C88" s="252"/>
      <c r="D88" s="252"/>
      <c r="E88" s="252"/>
      <c r="F88" s="252"/>
      <c r="G88" s="252"/>
      <c r="H88" s="252"/>
      <c r="I88" s="252"/>
      <c r="J88" s="252"/>
      <c r="K88" s="252"/>
      <c r="L88" s="253"/>
    </row>
    <row r="89" spans="1:12" s="8" customFormat="1" ht="53.25" customHeight="1">
      <c r="A89" s="248"/>
      <c r="B89" s="249"/>
      <c r="C89" s="249"/>
      <c r="D89" s="249"/>
      <c r="E89" s="249"/>
      <c r="F89" s="249"/>
      <c r="G89" s="249"/>
      <c r="H89" s="249"/>
      <c r="I89" s="249"/>
      <c r="J89" s="249"/>
      <c r="K89" s="249"/>
      <c r="L89" s="250"/>
    </row>
    <row r="90" spans="1:12" s="8" customFormat="1" ht="15.75" customHeight="1">
      <c r="A90" s="369"/>
      <c r="B90" s="369"/>
      <c r="C90" s="369"/>
      <c r="D90" s="369"/>
      <c r="E90" s="370"/>
      <c r="F90" s="370"/>
      <c r="G90" s="149"/>
      <c r="H90" s="136"/>
      <c r="I90" s="136"/>
      <c r="J90" s="136"/>
      <c r="K90" s="274" t="str">
        <f>IF(A90="", "", SUM(E90:J90))</f>
        <v/>
      </c>
      <c r="L90" s="275"/>
    </row>
    <row r="91" spans="1:12" s="8" customFormat="1" ht="15.75" customHeight="1">
      <c r="A91" s="369"/>
      <c r="B91" s="369"/>
      <c r="C91" s="369"/>
      <c r="D91" s="369"/>
      <c r="E91" s="370"/>
      <c r="F91" s="370"/>
      <c r="G91" s="149"/>
      <c r="H91" s="136"/>
      <c r="I91" s="136"/>
      <c r="J91" s="136"/>
      <c r="K91" s="274" t="str">
        <f>IF(A91="", "", SUM(E91:J91))</f>
        <v/>
      </c>
      <c r="L91" s="275"/>
    </row>
    <row r="92" spans="1:12" s="8" customFormat="1" ht="15.75" customHeight="1">
      <c r="A92" s="369"/>
      <c r="B92" s="369"/>
      <c r="C92" s="369"/>
      <c r="D92" s="369"/>
      <c r="E92" s="370"/>
      <c r="F92" s="370"/>
      <c r="G92" s="149"/>
      <c r="H92" s="136"/>
      <c r="I92" s="136"/>
      <c r="J92" s="136"/>
      <c r="K92" s="274" t="str">
        <f>IF(A92="", "", SUM(E92:J92))</f>
        <v/>
      </c>
      <c r="L92" s="275"/>
    </row>
    <row r="93" spans="1:12" s="8" customFormat="1" ht="15.75" customHeight="1" thickBot="1">
      <c r="A93" s="36" t="s">
        <v>287</v>
      </c>
      <c r="B93" s="137"/>
      <c r="C93" s="138"/>
      <c r="D93" s="139"/>
      <c r="E93" s="332">
        <f>SUM(E90:F92)</f>
        <v>0</v>
      </c>
      <c r="F93" s="333"/>
      <c r="G93" s="152">
        <f>SUM(G90:G92)</f>
        <v>0</v>
      </c>
      <c r="H93" s="37">
        <f>SUM(H90:H92)</f>
        <v>0</v>
      </c>
      <c r="I93" s="37">
        <f>SUM(I90:I92)</f>
        <v>0</v>
      </c>
      <c r="J93" s="37">
        <f>SUM(J90:J92)</f>
        <v>0</v>
      </c>
      <c r="K93" s="365" t="b">
        <f>IF(ISTEXT(A89),SUM(K90:L92))</f>
        <v>0</v>
      </c>
      <c r="L93" s="366"/>
    </row>
    <row r="94" spans="1:12" s="8" customFormat="1" ht="15.75" customHeight="1">
      <c r="A94" s="39" t="s">
        <v>288</v>
      </c>
      <c r="B94" s="40"/>
      <c r="C94" s="40"/>
      <c r="D94" s="40"/>
      <c r="E94" s="356" t="s">
        <v>255</v>
      </c>
      <c r="F94" s="357"/>
      <c r="G94" s="153"/>
      <c r="H94" s="41" t="s">
        <v>247</v>
      </c>
      <c r="I94" s="41" t="s">
        <v>248</v>
      </c>
      <c r="J94" s="41" t="s">
        <v>249</v>
      </c>
      <c r="K94" s="363" t="s">
        <v>242</v>
      </c>
      <c r="L94" s="364"/>
    </row>
    <row r="95" spans="1:12" s="8" customFormat="1" ht="54.75" customHeight="1">
      <c r="A95" s="350" t="s">
        <v>289</v>
      </c>
      <c r="B95" s="358"/>
      <c r="C95" s="358"/>
      <c r="D95" s="358"/>
      <c r="E95" s="358"/>
      <c r="F95" s="358"/>
      <c r="G95" s="358"/>
      <c r="H95" s="358"/>
      <c r="I95" s="358"/>
      <c r="J95" s="358"/>
      <c r="K95" s="358"/>
      <c r="L95" s="359"/>
    </row>
    <row r="96" spans="1:12" s="8" customFormat="1">
      <c r="A96" s="251" t="s">
        <v>268</v>
      </c>
      <c r="B96" s="252"/>
      <c r="C96" s="252"/>
      <c r="D96" s="252"/>
      <c r="E96" s="252"/>
      <c r="F96" s="252"/>
      <c r="G96" s="252"/>
      <c r="H96" s="252"/>
      <c r="I96" s="252"/>
      <c r="J96" s="252"/>
      <c r="K96" s="252"/>
      <c r="L96" s="253"/>
    </row>
    <row r="97" spans="1:12" s="8" customFormat="1" ht="53.25" customHeight="1">
      <c r="A97" s="248"/>
      <c r="B97" s="249"/>
      <c r="C97" s="249"/>
      <c r="D97" s="249"/>
      <c r="E97" s="249"/>
      <c r="F97" s="249"/>
      <c r="G97" s="249"/>
      <c r="H97" s="249"/>
      <c r="I97" s="249"/>
      <c r="J97" s="249"/>
      <c r="K97" s="249"/>
      <c r="L97" s="250"/>
    </row>
    <row r="98" spans="1:12" s="8" customFormat="1" ht="15.75" customHeight="1">
      <c r="A98" s="260"/>
      <c r="B98" s="261"/>
      <c r="C98" s="261"/>
      <c r="D98" s="262"/>
      <c r="E98" s="272"/>
      <c r="F98" s="273"/>
      <c r="G98" s="149"/>
      <c r="H98" s="136"/>
      <c r="I98" s="136"/>
      <c r="J98" s="136"/>
      <c r="K98" s="274" t="str">
        <f>IF(A98="", "", SUM(E98:J98))</f>
        <v/>
      </c>
      <c r="L98" s="275"/>
    </row>
    <row r="99" spans="1:12" s="8" customFormat="1" ht="15.75" customHeight="1">
      <c r="A99" s="326"/>
      <c r="B99" s="327"/>
      <c r="C99" s="327"/>
      <c r="D99" s="328"/>
      <c r="E99" s="272"/>
      <c r="F99" s="273"/>
      <c r="G99" s="149"/>
      <c r="H99" s="136"/>
      <c r="I99" s="136"/>
      <c r="J99" s="136"/>
      <c r="K99" s="274" t="str">
        <f>IF(A99="", "", SUM(E99:J99))</f>
        <v/>
      </c>
      <c r="L99" s="275"/>
    </row>
    <row r="100" spans="1:12" s="8" customFormat="1" ht="15.75" customHeight="1">
      <c r="A100" s="260"/>
      <c r="B100" s="261"/>
      <c r="C100" s="261"/>
      <c r="D100" s="262"/>
      <c r="E100" s="272"/>
      <c r="F100" s="273"/>
      <c r="G100" s="149"/>
      <c r="H100" s="136"/>
      <c r="I100" s="136"/>
      <c r="J100" s="136"/>
      <c r="K100" s="274" t="str">
        <f>IF(A100="", "", SUM(E100:J100))</f>
        <v/>
      </c>
      <c r="L100" s="275"/>
    </row>
    <row r="101" spans="1:12" s="8" customFormat="1" ht="15.75" customHeight="1" thickBot="1">
      <c r="A101" s="263" t="s">
        <v>290</v>
      </c>
      <c r="B101" s="264"/>
      <c r="C101" s="264"/>
      <c r="D101" s="265"/>
      <c r="E101" s="332">
        <f>SUM(E98:F100)</f>
        <v>0</v>
      </c>
      <c r="F101" s="333"/>
      <c r="G101" s="152">
        <f>SUM(G98:G100)</f>
        <v>0</v>
      </c>
      <c r="H101" s="37">
        <f>SUM(H98:H100)</f>
        <v>0</v>
      </c>
      <c r="I101" s="37">
        <f>SUM(I98:I100)</f>
        <v>0</v>
      </c>
      <c r="J101" s="37">
        <f>SUM(J98:J100)</f>
        <v>0</v>
      </c>
      <c r="K101" s="365" t="b">
        <f>IF(ISTEXT(A97),SUM(K98:L100))</f>
        <v>0</v>
      </c>
      <c r="L101" s="366"/>
    </row>
    <row r="102" spans="1:12" s="8" customFormat="1" ht="15.75" customHeight="1" thickBot="1">
      <c r="A102" s="329" t="s">
        <v>291</v>
      </c>
      <c r="B102" s="330"/>
      <c r="C102" s="330"/>
      <c r="D102" s="330"/>
      <c r="E102" s="330"/>
      <c r="F102" s="330"/>
      <c r="G102" s="330"/>
      <c r="H102" s="330"/>
      <c r="I102" s="330"/>
      <c r="J102" s="330"/>
      <c r="K102" s="330"/>
      <c r="L102" s="331"/>
    </row>
    <row r="103" spans="1:12" s="8" customFormat="1" ht="15.75" customHeight="1">
      <c r="A103" s="53" t="s">
        <v>292</v>
      </c>
      <c r="B103" s="54"/>
      <c r="C103" s="54"/>
      <c r="D103" s="54"/>
      <c r="E103" s="371" t="s">
        <v>255</v>
      </c>
      <c r="F103" s="372"/>
      <c r="G103" s="55"/>
      <c r="H103" s="55" t="s">
        <v>247</v>
      </c>
      <c r="I103" s="55" t="s">
        <v>248</v>
      </c>
      <c r="J103" s="55" t="s">
        <v>249</v>
      </c>
      <c r="K103" s="371" t="s">
        <v>242</v>
      </c>
      <c r="L103" s="372"/>
    </row>
    <row r="104" spans="1:12" s="8" customFormat="1" ht="30" customHeight="1">
      <c r="A104" s="373" t="s">
        <v>293</v>
      </c>
      <c r="B104" s="423"/>
      <c r="C104" s="423"/>
      <c r="D104" s="423"/>
      <c r="E104" s="423"/>
      <c r="F104" s="423"/>
      <c r="G104" s="423"/>
      <c r="H104" s="423"/>
      <c r="I104" s="423"/>
      <c r="J104" s="423"/>
      <c r="K104" s="423"/>
      <c r="L104" s="424"/>
    </row>
    <row r="105" spans="1:12" s="8" customFormat="1">
      <c r="A105" s="251" t="s">
        <v>268</v>
      </c>
      <c r="B105" s="252"/>
      <c r="C105" s="252"/>
      <c r="D105" s="252"/>
      <c r="E105" s="252"/>
      <c r="F105" s="252"/>
      <c r="G105" s="252"/>
      <c r="H105" s="252"/>
      <c r="I105" s="252"/>
      <c r="J105" s="252"/>
      <c r="K105" s="252"/>
      <c r="L105" s="253"/>
    </row>
    <row r="106" spans="1:12" s="8" customFormat="1" ht="53.25" customHeight="1">
      <c r="A106" s="248"/>
      <c r="B106" s="249"/>
      <c r="C106" s="249"/>
      <c r="D106" s="249"/>
      <c r="E106" s="249"/>
      <c r="F106" s="249"/>
      <c r="G106" s="249"/>
      <c r="H106" s="249"/>
      <c r="I106" s="249"/>
      <c r="J106" s="249"/>
      <c r="K106" s="249"/>
      <c r="L106" s="250"/>
    </row>
    <row r="107" spans="1:12" s="8" customFormat="1" ht="15.75" customHeight="1">
      <c r="A107" s="326"/>
      <c r="B107" s="327"/>
      <c r="C107" s="327"/>
      <c r="D107" s="328"/>
      <c r="E107" s="272"/>
      <c r="F107" s="273"/>
      <c r="G107" s="146"/>
      <c r="H107" s="106"/>
      <c r="I107" s="106"/>
      <c r="J107" s="106"/>
      <c r="K107" s="274" t="str">
        <f>IF(A107="", "", SUM(E107:J107))</f>
        <v/>
      </c>
      <c r="L107" s="275"/>
    </row>
    <row r="108" spans="1:12" s="8" customFormat="1" ht="15.75" customHeight="1">
      <c r="A108" s="260"/>
      <c r="B108" s="261"/>
      <c r="C108" s="261"/>
      <c r="D108" s="262"/>
      <c r="E108" s="272"/>
      <c r="F108" s="273"/>
      <c r="G108" s="146"/>
      <c r="H108" s="106"/>
      <c r="I108" s="106"/>
      <c r="J108" s="106"/>
      <c r="K108" s="274" t="str">
        <f>IF(A108="", "", SUM(E108:J108))</f>
        <v/>
      </c>
      <c r="L108" s="275"/>
    </row>
    <row r="109" spans="1:12" s="8" customFormat="1" ht="15.75" customHeight="1">
      <c r="A109" s="260"/>
      <c r="B109" s="261"/>
      <c r="C109" s="261"/>
      <c r="D109" s="262"/>
      <c r="E109" s="272"/>
      <c r="F109" s="273"/>
      <c r="G109" s="146"/>
      <c r="H109" s="106"/>
      <c r="I109" s="106"/>
      <c r="J109" s="106"/>
      <c r="K109" s="274" t="str">
        <f>IF(A109="", "", SUM(E109:J109))</f>
        <v/>
      </c>
      <c r="L109" s="275"/>
    </row>
    <row r="110" spans="1:12" s="8" customFormat="1" ht="15.75" customHeight="1" thickBot="1">
      <c r="A110" s="429" t="s">
        <v>294</v>
      </c>
      <c r="B110" s="430"/>
      <c r="C110" s="430"/>
      <c r="D110" s="431"/>
      <c r="E110" s="339">
        <f>SUM(E107:F109)</f>
        <v>0</v>
      </c>
      <c r="F110" s="340"/>
      <c r="G110" s="150">
        <f>SUM(G107:G109)</f>
        <v>0</v>
      </c>
      <c r="H110" s="38">
        <f>SUM(H107:H109)</f>
        <v>0</v>
      </c>
      <c r="I110" s="38">
        <f>SUM(I107:I109)</f>
        <v>0</v>
      </c>
      <c r="J110" s="38">
        <f>SUM(J107:J109)</f>
        <v>0</v>
      </c>
      <c r="K110" s="365" t="b">
        <f>IF(ISTEXT(A106),SUM(K107:L109))</f>
        <v>0</v>
      </c>
      <c r="L110" s="366"/>
    </row>
    <row r="111" spans="1:12" s="8" customFormat="1" ht="15.75" customHeight="1">
      <c r="A111" s="53" t="s">
        <v>295</v>
      </c>
      <c r="B111" s="54"/>
      <c r="C111" s="54"/>
      <c r="D111" s="54"/>
      <c r="E111" s="371" t="s">
        <v>255</v>
      </c>
      <c r="F111" s="372"/>
      <c r="G111" s="154"/>
      <c r="H111" s="55" t="s">
        <v>247</v>
      </c>
      <c r="I111" s="55" t="s">
        <v>248</v>
      </c>
      <c r="J111" s="55" t="s">
        <v>249</v>
      </c>
      <c r="K111" s="371" t="s">
        <v>242</v>
      </c>
      <c r="L111" s="372"/>
    </row>
    <row r="112" spans="1:12" s="8" customFormat="1" ht="30" customHeight="1">
      <c r="A112" s="373" t="s">
        <v>296</v>
      </c>
      <c r="B112" s="374"/>
      <c r="C112" s="374"/>
      <c r="D112" s="374"/>
      <c r="E112" s="374"/>
      <c r="F112" s="374"/>
      <c r="G112" s="374"/>
      <c r="H112" s="374"/>
      <c r="I112" s="374"/>
      <c r="J112" s="374"/>
      <c r="K112" s="374"/>
      <c r="L112" s="375"/>
    </row>
    <row r="113" spans="1:12" s="8" customFormat="1">
      <c r="A113" s="251" t="s">
        <v>268</v>
      </c>
      <c r="B113" s="252"/>
      <c r="C113" s="252"/>
      <c r="D113" s="252"/>
      <c r="E113" s="252"/>
      <c r="F113" s="252"/>
      <c r="G113" s="252"/>
      <c r="H113" s="252"/>
      <c r="I113" s="252"/>
      <c r="J113" s="252"/>
      <c r="K113" s="252"/>
      <c r="L113" s="253"/>
    </row>
    <row r="114" spans="1:12" s="8" customFormat="1" ht="53.25" customHeight="1">
      <c r="A114" s="248"/>
      <c r="B114" s="249"/>
      <c r="C114" s="249"/>
      <c r="D114" s="249"/>
      <c r="E114" s="249"/>
      <c r="F114" s="249"/>
      <c r="G114" s="249"/>
      <c r="H114" s="249"/>
      <c r="I114" s="249"/>
      <c r="J114" s="249"/>
      <c r="K114" s="249"/>
      <c r="L114" s="250"/>
    </row>
    <row r="115" spans="1:12" s="8" customFormat="1" ht="15.75" customHeight="1">
      <c r="A115" s="326"/>
      <c r="B115" s="327"/>
      <c r="C115" s="327"/>
      <c r="D115" s="328"/>
      <c r="E115" s="272"/>
      <c r="F115" s="273"/>
      <c r="G115" s="146"/>
      <c r="H115" s="106"/>
      <c r="I115" s="106"/>
      <c r="J115" s="106"/>
      <c r="K115" s="274" t="str">
        <f>IF(A115="", "", SUM(E115:J115))</f>
        <v/>
      </c>
      <c r="L115" s="275"/>
    </row>
    <row r="116" spans="1:12" s="8" customFormat="1" ht="15.75" customHeight="1">
      <c r="A116" s="326"/>
      <c r="B116" s="327"/>
      <c r="C116" s="327"/>
      <c r="D116" s="328"/>
      <c r="E116" s="272"/>
      <c r="F116" s="273"/>
      <c r="G116" s="146"/>
      <c r="H116" s="106"/>
      <c r="I116" s="106"/>
      <c r="J116" s="106"/>
      <c r="K116" s="274" t="str">
        <f>IF(A116="", "", SUM(E116:J116))</f>
        <v/>
      </c>
      <c r="L116" s="275"/>
    </row>
    <row r="117" spans="1:12" s="8" customFormat="1" ht="15.75" customHeight="1">
      <c r="A117" s="326"/>
      <c r="B117" s="327"/>
      <c r="C117" s="327"/>
      <c r="D117" s="328"/>
      <c r="E117" s="272"/>
      <c r="F117" s="273"/>
      <c r="G117" s="146"/>
      <c r="H117" s="106"/>
      <c r="I117" s="106"/>
      <c r="J117" s="106"/>
      <c r="K117" s="274" t="str">
        <f>IF(A117="", "", SUM(E117:J117))</f>
        <v/>
      </c>
      <c r="L117" s="275"/>
    </row>
    <row r="118" spans="1:12" s="8" customFormat="1" ht="15.75" customHeight="1" thickBot="1">
      <c r="A118" s="263" t="s">
        <v>297</v>
      </c>
      <c r="B118" s="264"/>
      <c r="C118" s="264"/>
      <c r="D118" s="265"/>
      <c r="E118" s="332">
        <f>SUM(E115:F117)</f>
        <v>0</v>
      </c>
      <c r="F118" s="333"/>
      <c r="G118" s="152">
        <f>SUM(G115:G117)</f>
        <v>0</v>
      </c>
      <c r="H118" s="37">
        <f>SUM(H115:H117)</f>
        <v>0</v>
      </c>
      <c r="I118" s="37">
        <f>SUM(I115:I117)</f>
        <v>0</v>
      </c>
      <c r="J118" s="37">
        <f>SUM(J115:J117)</f>
        <v>0</v>
      </c>
      <c r="K118" s="365" t="b">
        <f>IF(ISTEXT(A114),SUM(K115:L117))</f>
        <v>0</v>
      </c>
      <c r="L118" s="366"/>
    </row>
    <row r="119" spans="1:12" s="8" customFormat="1" ht="15.75" customHeight="1">
      <c r="A119" s="53" t="s">
        <v>298</v>
      </c>
      <c r="B119" s="54"/>
      <c r="C119" s="54"/>
      <c r="D119" s="54"/>
      <c r="E119" s="371" t="s">
        <v>255</v>
      </c>
      <c r="F119" s="372"/>
      <c r="G119" s="154"/>
      <c r="H119" s="55" t="s">
        <v>247</v>
      </c>
      <c r="I119" s="55" t="s">
        <v>248</v>
      </c>
      <c r="J119" s="55" t="s">
        <v>249</v>
      </c>
      <c r="K119" s="371" t="s">
        <v>242</v>
      </c>
      <c r="L119" s="372"/>
    </row>
    <row r="120" spans="1:12" s="8" customFormat="1" ht="39" customHeight="1">
      <c r="A120" s="373" t="s">
        <v>299</v>
      </c>
      <c r="B120" s="374"/>
      <c r="C120" s="374"/>
      <c r="D120" s="374"/>
      <c r="E120" s="374"/>
      <c r="F120" s="374"/>
      <c r="G120" s="374"/>
      <c r="H120" s="374"/>
      <c r="I120" s="374"/>
      <c r="J120" s="374"/>
      <c r="K120" s="374"/>
      <c r="L120" s="375"/>
    </row>
    <row r="121" spans="1:12" s="8" customFormat="1">
      <c r="A121" s="251" t="s">
        <v>268</v>
      </c>
      <c r="B121" s="252"/>
      <c r="C121" s="252"/>
      <c r="D121" s="252"/>
      <c r="E121" s="252"/>
      <c r="F121" s="252"/>
      <c r="G121" s="252"/>
      <c r="H121" s="252"/>
      <c r="I121" s="252"/>
      <c r="J121" s="252"/>
      <c r="K121" s="252"/>
      <c r="L121" s="253"/>
    </row>
    <row r="122" spans="1:12" s="8" customFormat="1" ht="53.25" customHeight="1">
      <c r="A122" s="248"/>
      <c r="B122" s="249"/>
      <c r="C122" s="249"/>
      <c r="D122" s="249"/>
      <c r="E122" s="249"/>
      <c r="F122" s="249"/>
      <c r="G122" s="249"/>
      <c r="H122" s="249"/>
      <c r="I122" s="249"/>
      <c r="J122" s="249"/>
      <c r="K122" s="249"/>
      <c r="L122" s="250"/>
    </row>
    <row r="123" spans="1:12" s="8" customFormat="1" ht="15.75" customHeight="1">
      <c r="A123" s="326"/>
      <c r="B123" s="327"/>
      <c r="C123" s="327"/>
      <c r="D123" s="328"/>
      <c r="E123" s="272"/>
      <c r="F123" s="273"/>
      <c r="G123" s="146"/>
      <c r="H123" s="106"/>
      <c r="I123" s="106"/>
      <c r="J123" s="106"/>
      <c r="K123" s="274" t="str">
        <f>IF(A123="", "", SUM(E123:J123))</f>
        <v/>
      </c>
      <c r="L123" s="275"/>
    </row>
    <row r="124" spans="1:12" s="8" customFormat="1" ht="15.75" customHeight="1">
      <c r="A124" s="260"/>
      <c r="B124" s="261"/>
      <c r="C124" s="261"/>
      <c r="D124" s="262"/>
      <c r="E124" s="272"/>
      <c r="F124" s="273"/>
      <c r="G124" s="146"/>
      <c r="H124" s="106"/>
      <c r="I124" s="106"/>
      <c r="J124" s="106"/>
      <c r="K124" s="274" t="str">
        <f>IF(A124="", "", SUM(E124:J124))</f>
        <v/>
      </c>
      <c r="L124" s="275"/>
    </row>
    <row r="125" spans="1:12" s="8" customFormat="1" ht="15.75" customHeight="1">
      <c r="A125" s="260"/>
      <c r="B125" s="261"/>
      <c r="C125" s="261"/>
      <c r="D125" s="262"/>
      <c r="E125" s="272"/>
      <c r="F125" s="273"/>
      <c r="G125" s="146"/>
      <c r="H125" s="106"/>
      <c r="I125" s="106"/>
      <c r="J125" s="106"/>
      <c r="K125" s="274" t="str">
        <f>IF(A125="", "", SUM(E125:J125))</f>
        <v/>
      </c>
      <c r="L125" s="275"/>
    </row>
    <row r="126" spans="1:12" s="8" customFormat="1" ht="15.75" customHeight="1" thickBot="1">
      <c r="A126" s="263" t="s">
        <v>300</v>
      </c>
      <c r="B126" s="264"/>
      <c r="C126" s="264"/>
      <c r="D126" s="265"/>
      <c r="E126" s="332">
        <f>SUM(E123:F125)</f>
        <v>0</v>
      </c>
      <c r="F126" s="333"/>
      <c r="G126" s="152">
        <f>SUM(G123:G125)</f>
        <v>0</v>
      </c>
      <c r="H126" s="37">
        <f>SUM(H123:H125)</f>
        <v>0</v>
      </c>
      <c r="I126" s="37">
        <f>SUM(I123:I125)</f>
        <v>0</v>
      </c>
      <c r="J126" s="37">
        <f>SUM(J123:J125)</f>
        <v>0</v>
      </c>
      <c r="K126" s="365" t="b">
        <f>IF(ISTEXT(A122),SUM(K123:L125))</f>
        <v>0</v>
      </c>
      <c r="L126" s="366"/>
    </row>
    <row r="127" spans="1:12" s="8" customFormat="1" ht="15.75" customHeight="1">
      <c r="A127" s="53" t="s">
        <v>301</v>
      </c>
      <c r="B127" s="54"/>
      <c r="C127" s="54"/>
      <c r="D127" s="54"/>
      <c r="E127" s="371" t="s">
        <v>255</v>
      </c>
      <c r="F127" s="372"/>
      <c r="G127" s="154"/>
      <c r="H127" s="55" t="s">
        <v>247</v>
      </c>
      <c r="I127" s="55" t="s">
        <v>248</v>
      </c>
      <c r="J127" s="55" t="s">
        <v>249</v>
      </c>
      <c r="K127" s="371" t="s">
        <v>242</v>
      </c>
      <c r="L127" s="372"/>
    </row>
    <row r="128" spans="1:12" s="8" customFormat="1" ht="65.25" customHeight="1">
      <c r="A128" s="373" t="s">
        <v>302</v>
      </c>
      <c r="B128" s="374"/>
      <c r="C128" s="374"/>
      <c r="D128" s="374"/>
      <c r="E128" s="374"/>
      <c r="F128" s="374"/>
      <c r="G128" s="374"/>
      <c r="H128" s="374"/>
      <c r="I128" s="374"/>
      <c r="J128" s="374"/>
      <c r="K128" s="374"/>
      <c r="L128" s="375"/>
    </row>
    <row r="129" spans="1:12" s="8" customFormat="1">
      <c r="A129" s="251" t="s">
        <v>268</v>
      </c>
      <c r="B129" s="252"/>
      <c r="C129" s="252"/>
      <c r="D129" s="252"/>
      <c r="E129" s="252"/>
      <c r="F129" s="252"/>
      <c r="G129" s="252"/>
      <c r="H129" s="252"/>
      <c r="I129" s="252"/>
      <c r="J129" s="252"/>
      <c r="K129" s="252"/>
      <c r="L129" s="253"/>
    </row>
    <row r="130" spans="1:12" s="8" customFormat="1" ht="53.25" customHeight="1">
      <c r="A130" s="248"/>
      <c r="B130" s="249"/>
      <c r="C130" s="249"/>
      <c r="D130" s="249"/>
      <c r="E130" s="249"/>
      <c r="F130" s="249"/>
      <c r="G130" s="249"/>
      <c r="H130" s="249"/>
      <c r="I130" s="249"/>
      <c r="J130" s="249"/>
      <c r="K130" s="249"/>
      <c r="L130" s="250"/>
    </row>
    <row r="131" spans="1:12" s="8" customFormat="1" ht="15.75" customHeight="1">
      <c r="A131" s="323"/>
      <c r="B131" s="324"/>
      <c r="C131" s="324"/>
      <c r="D131" s="325"/>
      <c r="E131" s="272"/>
      <c r="F131" s="273"/>
      <c r="G131" s="146"/>
      <c r="H131" s="106"/>
      <c r="I131" s="106"/>
      <c r="J131" s="106"/>
      <c r="K131" s="274" t="str">
        <f>IF(A131="", "", SUM(E131:J131))</f>
        <v/>
      </c>
      <c r="L131" s="275"/>
    </row>
    <row r="132" spans="1:12" s="8" customFormat="1" ht="15.75" customHeight="1">
      <c r="A132" s="323"/>
      <c r="B132" s="324"/>
      <c r="C132" s="324"/>
      <c r="D132" s="325"/>
      <c r="E132" s="272"/>
      <c r="F132" s="273"/>
      <c r="G132" s="146"/>
      <c r="H132" s="106"/>
      <c r="I132" s="106"/>
      <c r="J132" s="106"/>
      <c r="K132" s="274" t="str">
        <f>IF(A132="", "", SUM(E132:J132))</f>
        <v/>
      </c>
      <c r="L132" s="275"/>
    </row>
    <row r="133" spans="1:12" s="8" customFormat="1" ht="15.75" customHeight="1">
      <c r="A133" s="323"/>
      <c r="B133" s="324"/>
      <c r="C133" s="324"/>
      <c r="D133" s="325"/>
      <c r="E133" s="272"/>
      <c r="F133" s="273"/>
      <c r="G133" s="146"/>
      <c r="H133" s="106"/>
      <c r="I133" s="106"/>
      <c r="J133" s="106"/>
      <c r="K133" s="274" t="str">
        <f>IF(A133="", "", SUM(E133:J133))</f>
        <v/>
      </c>
      <c r="L133" s="275"/>
    </row>
    <row r="134" spans="1:12" s="8" customFormat="1" ht="15.75" customHeight="1">
      <c r="A134" s="323"/>
      <c r="B134" s="324"/>
      <c r="C134" s="324"/>
      <c r="D134" s="325"/>
      <c r="E134" s="272"/>
      <c r="F134" s="273"/>
      <c r="G134" s="146"/>
      <c r="H134" s="106"/>
      <c r="I134" s="106"/>
      <c r="J134" s="106"/>
      <c r="K134" s="274" t="str">
        <f>IF(A134="", "", SUM(E134:J134))</f>
        <v/>
      </c>
      <c r="L134" s="275"/>
    </row>
    <row r="135" spans="1:12" s="8" customFormat="1" ht="15.75" customHeight="1">
      <c r="A135" s="323"/>
      <c r="B135" s="324"/>
      <c r="C135" s="324"/>
      <c r="D135" s="325"/>
      <c r="E135" s="272"/>
      <c r="F135" s="273"/>
      <c r="G135" s="146"/>
      <c r="H135" s="106"/>
      <c r="I135" s="106"/>
      <c r="J135" s="106"/>
      <c r="K135" s="274" t="str">
        <f>IF(A135="", "", SUM(E135:J135))</f>
        <v/>
      </c>
      <c r="L135" s="275"/>
    </row>
    <row r="136" spans="1:12" s="8" customFormat="1" ht="15.75" customHeight="1" thickBot="1">
      <c r="A136" s="263" t="s">
        <v>303</v>
      </c>
      <c r="B136" s="264"/>
      <c r="C136" s="264"/>
      <c r="D136" s="265"/>
      <c r="E136" s="332">
        <f>SUM(E131:F135)</f>
        <v>0</v>
      </c>
      <c r="F136" s="333"/>
      <c r="G136" s="152">
        <f>SUM(G131:G135)</f>
        <v>0</v>
      </c>
      <c r="H136" s="37">
        <f>SUM(H131:H135)</f>
        <v>0</v>
      </c>
      <c r="I136" s="37">
        <f>SUM(I131:I135)</f>
        <v>0</v>
      </c>
      <c r="J136" s="37">
        <f>SUM(J131:J135)</f>
        <v>0</v>
      </c>
      <c r="K136" s="365" t="b">
        <f>IF(ISTEXT(A130),SUM(K131:L135))</f>
        <v>0</v>
      </c>
      <c r="L136" s="366"/>
    </row>
    <row r="137" spans="1:12" s="8" customFormat="1" ht="15.75" customHeight="1">
      <c r="A137" s="317" t="s">
        <v>304</v>
      </c>
      <c r="B137" s="318"/>
      <c r="C137" s="318"/>
      <c r="D137" s="318"/>
      <c r="E137" s="318"/>
      <c r="F137" s="318"/>
      <c r="G137" s="318"/>
      <c r="H137" s="318"/>
      <c r="I137" s="318"/>
      <c r="J137" s="318"/>
      <c r="K137" s="318"/>
      <c r="L137" s="319"/>
    </row>
    <row r="138" spans="1:12" s="8" customFormat="1" ht="154.5" customHeight="1">
      <c r="A138" s="425" t="s">
        <v>305</v>
      </c>
      <c r="B138" s="426"/>
      <c r="C138" s="426"/>
      <c r="D138" s="426"/>
      <c r="E138" s="426"/>
      <c r="F138" s="427"/>
      <c r="G138" s="427"/>
      <c r="H138" s="427"/>
      <c r="I138" s="427"/>
      <c r="J138" s="427"/>
      <c r="K138" s="427"/>
      <c r="L138" s="428"/>
    </row>
    <row r="139" spans="1:12" s="8" customFormat="1" ht="26.25" customHeight="1">
      <c r="A139" s="388" t="s">
        <v>306</v>
      </c>
      <c r="B139" s="389"/>
      <c r="C139" s="392"/>
      <c r="D139" s="392"/>
      <c r="E139" s="393"/>
      <c r="F139" s="131" t="s">
        <v>268</v>
      </c>
      <c r="G139" s="131"/>
      <c r="H139" s="131"/>
      <c r="I139" s="131"/>
      <c r="J139" s="131"/>
      <c r="K139" s="131"/>
      <c r="L139" s="132"/>
    </row>
    <row r="140" spans="1:12" s="8" customFormat="1" ht="9" customHeight="1">
      <c r="A140" s="390"/>
      <c r="B140" s="391"/>
      <c r="C140" s="394"/>
      <c r="D140" s="394"/>
      <c r="E140" s="395"/>
      <c r="F140" s="405"/>
      <c r="G140" s="405"/>
      <c r="H140" s="405"/>
      <c r="I140" s="405"/>
      <c r="J140" s="405"/>
      <c r="K140" s="405"/>
      <c r="L140" s="406"/>
    </row>
    <row r="141" spans="1:12" s="8" customFormat="1" ht="24.75" customHeight="1">
      <c r="A141" s="386" t="s">
        <v>307</v>
      </c>
      <c r="B141" s="387"/>
      <c r="C141" s="403"/>
      <c r="D141" s="403"/>
      <c r="E141" s="404"/>
      <c r="F141" s="405"/>
      <c r="G141" s="405"/>
      <c r="H141" s="405"/>
      <c r="I141" s="405"/>
      <c r="J141" s="405"/>
      <c r="K141" s="405"/>
      <c r="L141" s="406"/>
    </row>
    <row r="142" spans="1:12" s="8" customFormat="1" ht="24.75" customHeight="1">
      <c r="A142" s="386" t="s">
        <v>308</v>
      </c>
      <c r="B142" s="387"/>
      <c r="C142" s="396"/>
      <c r="D142" s="396"/>
      <c r="E142" s="397"/>
      <c r="F142" s="405"/>
      <c r="G142" s="405"/>
      <c r="H142" s="405"/>
      <c r="I142" s="405"/>
      <c r="J142" s="405"/>
      <c r="K142" s="405"/>
      <c r="L142" s="406"/>
    </row>
    <row r="143" spans="1:12" s="8" customFormat="1" ht="33.75" customHeight="1">
      <c r="A143" s="384" t="s">
        <v>309</v>
      </c>
      <c r="B143" s="385"/>
      <c r="C143" s="398">
        <f>K13-J13</f>
        <v>0</v>
      </c>
      <c r="D143" s="398"/>
      <c r="E143" s="399"/>
      <c r="F143" s="405"/>
      <c r="G143" s="405"/>
      <c r="H143" s="405"/>
      <c r="I143" s="405"/>
      <c r="J143" s="405"/>
      <c r="K143" s="405"/>
      <c r="L143" s="406"/>
    </row>
    <row r="144" spans="1:12" s="8" customFormat="1" ht="33" customHeight="1" thickBot="1">
      <c r="A144" s="409" t="s">
        <v>310</v>
      </c>
      <c r="B144" s="410"/>
      <c r="C144" s="400">
        <f>C143*C142</f>
        <v>0</v>
      </c>
      <c r="D144" s="401"/>
      <c r="E144" s="402"/>
      <c r="F144" s="407"/>
      <c r="G144" s="407"/>
      <c r="H144" s="407"/>
      <c r="I144" s="407"/>
      <c r="J144" s="407"/>
      <c r="K144" s="407"/>
      <c r="L144" s="408"/>
    </row>
    <row r="145" spans="1:12" s="8" customFormat="1" ht="15.75" customHeight="1">
      <c r="A145" s="101" t="s">
        <v>311</v>
      </c>
      <c r="B145" s="102"/>
      <c r="C145" s="102"/>
      <c r="D145" s="102"/>
      <c r="E145" s="376" t="s">
        <v>255</v>
      </c>
      <c r="F145" s="377"/>
      <c r="G145" s="154"/>
      <c r="H145" s="103" t="s">
        <v>247</v>
      </c>
      <c r="I145" s="103" t="s">
        <v>248</v>
      </c>
      <c r="J145" s="103" t="s">
        <v>249</v>
      </c>
      <c r="K145" s="376" t="s">
        <v>242</v>
      </c>
      <c r="L145" s="377"/>
    </row>
    <row r="146" spans="1:12" s="8" customFormat="1" ht="15.75" customHeight="1">
      <c r="A146" s="380" t="str">
        <f>IF(C144&gt;0, "Indirect Costs", "")</f>
        <v/>
      </c>
      <c r="B146" s="381"/>
      <c r="C146" s="382">
        <f>C144</f>
        <v>0</v>
      </c>
      <c r="D146" s="383"/>
      <c r="E146" s="378"/>
      <c r="F146" s="379"/>
      <c r="G146" s="155"/>
      <c r="H146" s="108"/>
      <c r="I146" s="108"/>
      <c r="J146" s="108"/>
      <c r="K146" s="411" t="str">
        <f>IF(A146="", "", SUM(E146:J146))</f>
        <v/>
      </c>
      <c r="L146" s="412"/>
    </row>
    <row r="147" spans="1:12" s="8" customFormat="1">
      <c r="A147" s="25"/>
      <c r="B147" s="25"/>
      <c r="C147" s="25"/>
      <c r="D147" s="25"/>
      <c r="E147" s="26"/>
      <c r="F147" s="26"/>
      <c r="G147" s="26"/>
      <c r="H147" s="27"/>
      <c r="I147" s="27"/>
      <c r="J147" s="27"/>
      <c r="K147" s="27"/>
      <c r="L147" s="27"/>
    </row>
    <row r="148" spans="1:12" s="8" customFormat="1">
      <c r="A148" s="25"/>
      <c r="B148" s="25"/>
      <c r="C148" s="25"/>
      <c r="D148" s="25"/>
      <c r="E148" s="26"/>
      <c r="F148" s="26"/>
      <c r="G148" s="26"/>
      <c r="H148" s="27"/>
      <c r="I148" s="27"/>
      <c r="J148" s="27"/>
      <c r="K148" s="27"/>
      <c r="L148" s="27"/>
    </row>
    <row r="149" spans="1:12" s="8" customFormat="1">
      <c r="A149" s="25"/>
      <c r="B149" s="25"/>
      <c r="C149" s="25"/>
      <c r="D149" s="25"/>
      <c r="E149" s="26"/>
      <c r="F149" s="26"/>
      <c r="G149" s="26"/>
      <c r="H149" s="27"/>
      <c r="I149" s="27"/>
      <c r="J149" s="27"/>
      <c r="K149" s="27"/>
      <c r="L149" s="27"/>
    </row>
    <row r="150" spans="1:12" s="8" customFormat="1">
      <c r="A150" s="25"/>
      <c r="B150" s="25"/>
      <c r="C150" s="25"/>
      <c r="D150" s="25"/>
      <c r="E150" s="26"/>
      <c r="F150" s="26"/>
      <c r="G150" s="26"/>
      <c r="H150" s="27"/>
      <c r="I150" s="27"/>
      <c r="J150" s="27"/>
      <c r="K150" s="27"/>
      <c r="L150" s="27"/>
    </row>
    <row r="151" spans="1:12" s="8" customFormat="1">
      <c r="A151" s="25"/>
      <c r="B151" s="25"/>
      <c r="C151" s="25"/>
      <c r="D151" s="25"/>
      <c r="E151" s="26"/>
      <c r="F151" s="26"/>
      <c r="G151" s="26"/>
      <c r="H151" s="27"/>
      <c r="I151" s="27"/>
      <c r="J151" s="27"/>
      <c r="K151" s="27"/>
      <c r="L151" s="27"/>
    </row>
    <row r="152" spans="1:12" s="8" customFormat="1">
      <c r="A152" s="25"/>
      <c r="B152" s="25"/>
      <c r="C152" s="25"/>
      <c r="D152" s="25"/>
      <c r="E152" s="26"/>
      <c r="F152" s="26"/>
      <c r="G152" s="26"/>
      <c r="H152" s="27"/>
      <c r="I152" s="27"/>
      <c r="J152" s="27"/>
      <c r="K152" s="27"/>
      <c r="L152" s="27"/>
    </row>
    <row r="153" spans="1:12" s="8" customFormat="1">
      <c r="A153" s="25"/>
      <c r="B153" s="25"/>
      <c r="C153" s="25"/>
      <c r="D153" s="25"/>
      <c r="E153" s="26"/>
      <c r="F153" s="26"/>
      <c r="G153" s="26"/>
      <c r="H153" s="27"/>
      <c r="I153" s="27"/>
      <c r="J153" s="27"/>
      <c r="K153" s="27"/>
      <c r="L153" s="27"/>
    </row>
    <row r="154" spans="1:12" s="8" customFormat="1">
      <c r="A154" s="25"/>
      <c r="B154" s="25"/>
      <c r="C154" s="25"/>
      <c r="D154" s="25"/>
      <c r="E154" s="26"/>
      <c r="F154" s="26"/>
      <c r="G154" s="26"/>
      <c r="H154" s="27"/>
      <c r="I154" s="27"/>
      <c r="J154" s="27"/>
      <c r="K154" s="27"/>
      <c r="L154" s="27"/>
    </row>
    <row r="155" spans="1:12" s="8" customFormat="1">
      <c r="A155" s="25"/>
      <c r="B155" s="25"/>
      <c r="C155" s="25"/>
      <c r="D155" s="25"/>
      <c r="E155" s="26"/>
      <c r="F155" s="26"/>
      <c r="G155" s="26"/>
      <c r="H155" s="27"/>
      <c r="I155" s="27"/>
      <c r="J155" s="27"/>
      <c r="K155" s="27"/>
      <c r="L155" s="27"/>
    </row>
    <row r="156" spans="1:12" s="8" customFormat="1">
      <c r="A156" s="25"/>
      <c r="B156" s="25"/>
      <c r="C156" s="25"/>
      <c r="D156" s="25"/>
      <c r="E156" s="26"/>
      <c r="F156" s="26"/>
      <c r="G156" s="26"/>
      <c r="H156" s="27"/>
      <c r="I156" s="27"/>
      <c r="J156" s="27"/>
      <c r="K156" s="27"/>
      <c r="L156" s="27"/>
    </row>
    <row r="157" spans="1:12" s="8" customFormat="1">
      <c r="A157" s="25"/>
      <c r="B157" s="25"/>
      <c r="C157" s="25"/>
      <c r="D157" s="25"/>
      <c r="E157" s="26"/>
      <c r="F157" s="26"/>
      <c r="G157" s="26"/>
      <c r="H157" s="27"/>
      <c r="I157" s="27"/>
      <c r="J157" s="27"/>
      <c r="K157" s="27"/>
      <c r="L157" s="27"/>
    </row>
    <row r="158" spans="1:12" s="8" customFormat="1">
      <c r="A158" s="25"/>
      <c r="B158" s="25"/>
      <c r="C158" s="25"/>
      <c r="D158" s="25"/>
      <c r="E158" s="26"/>
      <c r="F158" s="26"/>
      <c r="G158" s="26"/>
      <c r="H158" s="27"/>
      <c r="I158" s="27"/>
      <c r="J158" s="27"/>
      <c r="K158" s="27"/>
      <c r="L158" s="27"/>
    </row>
    <row r="159" spans="1:12" s="8" customFormat="1">
      <c r="E159" s="14"/>
      <c r="F159" s="14"/>
      <c r="G159" s="14"/>
      <c r="H159" s="28"/>
      <c r="I159" s="28"/>
      <c r="J159" s="28"/>
      <c r="K159" s="28"/>
      <c r="L159" s="28"/>
    </row>
    <row r="160" spans="1:12" s="8" customFormat="1">
      <c r="E160" s="14"/>
      <c r="F160" s="14"/>
      <c r="G160" s="14"/>
      <c r="H160" s="28"/>
      <c r="I160" s="28"/>
      <c r="J160" s="28"/>
      <c r="K160" s="28"/>
      <c r="L160" s="28"/>
    </row>
    <row r="161" spans="5:12" s="8" customFormat="1">
      <c r="E161" s="14"/>
      <c r="F161" s="14"/>
      <c r="G161" s="14"/>
      <c r="H161" s="28"/>
      <c r="I161" s="28"/>
      <c r="J161" s="28"/>
      <c r="K161" s="28"/>
      <c r="L161" s="28"/>
    </row>
    <row r="162" spans="5:12" s="8" customFormat="1">
      <c r="E162" s="14"/>
      <c r="F162" s="14"/>
      <c r="G162" s="14"/>
      <c r="H162" s="28"/>
      <c r="I162" s="28"/>
      <c r="J162" s="28"/>
      <c r="K162" s="28"/>
      <c r="L162" s="28"/>
    </row>
    <row r="163" spans="5:12" s="8" customFormat="1">
      <c r="E163" s="14"/>
      <c r="F163" s="14"/>
      <c r="G163" s="14"/>
      <c r="H163" s="28"/>
      <c r="I163" s="28"/>
      <c r="J163" s="28"/>
      <c r="K163" s="28"/>
      <c r="L163" s="28"/>
    </row>
    <row r="164" spans="5:12" s="8" customFormat="1">
      <c r="E164" s="14"/>
      <c r="F164" s="14"/>
      <c r="G164" s="14"/>
      <c r="H164" s="28"/>
      <c r="I164" s="28"/>
      <c r="J164" s="28"/>
      <c r="K164" s="28"/>
      <c r="L164" s="28"/>
    </row>
    <row r="165" spans="5:12" s="8" customFormat="1">
      <c r="E165" s="14"/>
      <c r="F165" s="14"/>
      <c r="G165" s="14"/>
      <c r="H165" s="28"/>
      <c r="I165" s="28"/>
      <c r="J165" s="28"/>
      <c r="K165" s="28"/>
      <c r="L165" s="28"/>
    </row>
    <row r="166" spans="5:12" s="8" customFormat="1">
      <c r="E166" s="14"/>
      <c r="F166" s="14"/>
      <c r="G166" s="14"/>
      <c r="H166" s="28"/>
      <c r="I166" s="28"/>
      <c r="J166" s="28"/>
      <c r="K166" s="28"/>
      <c r="L166" s="28"/>
    </row>
    <row r="167" spans="5:12" s="8" customFormat="1">
      <c r="E167" s="14"/>
      <c r="F167" s="14"/>
      <c r="G167" s="14"/>
      <c r="H167" s="28"/>
      <c r="I167" s="28"/>
      <c r="J167" s="28"/>
      <c r="K167" s="28"/>
      <c r="L167" s="28"/>
    </row>
    <row r="168" spans="5:12" s="8" customFormat="1">
      <c r="E168" s="14"/>
      <c r="F168" s="14"/>
      <c r="G168" s="14"/>
      <c r="H168" s="28"/>
      <c r="I168" s="28"/>
      <c r="J168" s="28"/>
      <c r="K168" s="28"/>
      <c r="L168" s="28"/>
    </row>
    <row r="169" spans="5:12" s="8" customFormat="1">
      <c r="E169" s="14"/>
      <c r="F169" s="14"/>
      <c r="G169" s="14"/>
      <c r="H169" s="28"/>
      <c r="I169" s="28"/>
      <c r="J169" s="28"/>
      <c r="K169" s="28"/>
      <c r="L169" s="28"/>
    </row>
    <row r="170" spans="5:12" s="8" customFormat="1">
      <c r="E170" s="14"/>
      <c r="F170" s="14"/>
      <c r="G170" s="14"/>
      <c r="H170" s="28"/>
      <c r="I170" s="28"/>
      <c r="J170" s="28"/>
      <c r="K170" s="28"/>
      <c r="L170" s="28"/>
    </row>
    <row r="171" spans="5:12" s="8" customFormat="1">
      <c r="E171" s="14"/>
      <c r="F171" s="14"/>
      <c r="G171" s="14"/>
      <c r="H171" s="28"/>
      <c r="I171" s="28"/>
      <c r="J171" s="28"/>
      <c r="K171" s="28"/>
      <c r="L171" s="28"/>
    </row>
    <row r="172" spans="5:12" s="8" customFormat="1">
      <c r="E172" s="14"/>
      <c r="F172" s="14"/>
      <c r="G172" s="14"/>
      <c r="H172" s="28"/>
      <c r="I172" s="28"/>
      <c r="J172" s="28"/>
      <c r="K172" s="28"/>
      <c r="L172" s="28"/>
    </row>
    <row r="173" spans="5:12" s="13" customFormat="1">
      <c r="E173" s="29"/>
      <c r="F173" s="29"/>
      <c r="G173" s="29"/>
      <c r="H173" s="30"/>
      <c r="I173" s="30"/>
      <c r="J173" s="30"/>
      <c r="K173" s="30"/>
      <c r="L173" s="30"/>
    </row>
    <row r="174" spans="5:12" s="8" customFormat="1">
      <c r="E174" s="14"/>
      <c r="F174" s="14"/>
      <c r="G174" s="14"/>
      <c r="H174" s="28"/>
      <c r="I174" s="28"/>
      <c r="J174" s="28"/>
      <c r="K174" s="28"/>
      <c r="L174" s="28"/>
    </row>
    <row r="175" spans="5:12" s="13" customFormat="1">
      <c r="E175" s="29"/>
      <c r="F175" s="29"/>
      <c r="G175" s="29"/>
      <c r="H175" s="30"/>
      <c r="I175" s="30"/>
      <c r="J175" s="30"/>
      <c r="K175" s="30"/>
      <c r="L175" s="30"/>
    </row>
    <row r="176" spans="5:12" s="8" customFormat="1">
      <c r="E176" s="14"/>
      <c r="F176" s="14"/>
      <c r="G176" s="14"/>
      <c r="H176" s="28"/>
      <c r="I176" s="28"/>
      <c r="J176" s="28"/>
      <c r="K176" s="28"/>
      <c r="L176" s="28"/>
    </row>
    <row r="177" spans="5:12" s="13" customFormat="1">
      <c r="E177" s="29"/>
      <c r="F177" s="29"/>
      <c r="G177" s="29"/>
      <c r="H177" s="30"/>
      <c r="I177" s="30"/>
      <c r="J177" s="30"/>
      <c r="K177" s="30"/>
      <c r="L177" s="30"/>
    </row>
    <row r="178" spans="5:12" s="13" customFormat="1">
      <c r="E178" s="29"/>
      <c r="F178" s="29"/>
      <c r="G178" s="29"/>
      <c r="H178" s="30"/>
      <c r="I178" s="30"/>
      <c r="J178" s="30"/>
      <c r="K178" s="30"/>
      <c r="L178" s="30"/>
    </row>
    <row r="179" spans="5:12" s="13" customFormat="1">
      <c r="E179" s="29"/>
      <c r="F179" s="29"/>
      <c r="G179" s="29"/>
      <c r="H179" s="30"/>
      <c r="I179" s="30"/>
      <c r="J179" s="30"/>
      <c r="K179" s="30"/>
      <c r="L179" s="30"/>
    </row>
    <row r="180" spans="5:12" s="13" customFormat="1">
      <c r="E180" s="29"/>
      <c r="F180" s="29"/>
      <c r="G180" s="29"/>
      <c r="H180" s="30"/>
      <c r="I180" s="30"/>
      <c r="J180" s="30"/>
      <c r="K180" s="30"/>
      <c r="L180" s="30"/>
    </row>
    <row r="181" spans="5:12" s="13" customFormat="1">
      <c r="E181" s="29"/>
      <c r="F181" s="29"/>
      <c r="G181" s="29"/>
      <c r="H181" s="30"/>
      <c r="I181" s="30"/>
      <c r="J181" s="30"/>
      <c r="K181" s="30"/>
      <c r="L181" s="30"/>
    </row>
    <row r="182" spans="5:12" s="13" customFormat="1">
      <c r="E182" s="29"/>
      <c r="F182" s="29"/>
      <c r="G182" s="29"/>
      <c r="H182" s="30"/>
      <c r="I182" s="30"/>
      <c r="J182" s="30"/>
      <c r="K182" s="30"/>
      <c r="L182" s="30"/>
    </row>
    <row r="183" spans="5:12" s="13" customFormat="1">
      <c r="E183" s="29"/>
      <c r="F183" s="29"/>
      <c r="G183" s="29"/>
      <c r="H183" s="30"/>
      <c r="I183" s="30"/>
      <c r="J183" s="30"/>
      <c r="K183" s="30"/>
      <c r="L183" s="30"/>
    </row>
    <row r="184" spans="5:12" s="13" customFormat="1">
      <c r="E184" s="29"/>
      <c r="F184" s="29"/>
      <c r="G184" s="29"/>
      <c r="H184" s="30"/>
      <c r="I184" s="30"/>
      <c r="J184" s="30"/>
      <c r="K184" s="30"/>
      <c r="L184" s="30"/>
    </row>
    <row r="185" spans="5:12" s="13" customFormat="1">
      <c r="E185" s="29"/>
      <c r="F185" s="29"/>
      <c r="G185" s="29"/>
      <c r="H185" s="30"/>
      <c r="I185" s="30"/>
      <c r="J185" s="30"/>
      <c r="K185" s="30"/>
      <c r="L185" s="30"/>
    </row>
    <row r="186" spans="5:12" s="13" customFormat="1">
      <c r="E186" s="29"/>
      <c r="F186" s="29"/>
      <c r="G186" s="29"/>
      <c r="H186" s="30"/>
      <c r="I186" s="30"/>
      <c r="J186" s="30"/>
      <c r="K186" s="30"/>
      <c r="L186" s="30"/>
    </row>
    <row r="187" spans="5:12" s="13" customFormat="1">
      <c r="E187" s="29"/>
      <c r="F187" s="29"/>
      <c r="G187" s="29"/>
      <c r="H187" s="30"/>
      <c r="I187" s="30"/>
      <c r="J187" s="30"/>
      <c r="K187" s="30"/>
      <c r="L187" s="30"/>
    </row>
  </sheetData>
  <sheetProtection algorithmName="SHA-512" hashValue="In7+Uq2iLIQlG4y619aiTrFo3ZmN24WqAbGC/llLh3pVjSvRS+jysJFdtJkZIftTA+/fGzGlX2HyZbAEIpoiKQ==" saltValue="aRGm0BNzjx4Q7y6aatQQ+A==" spinCount="100000" sheet="1" selectLockedCells="1"/>
  <mergeCells count="299">
    <mergeCell ref="E99:F99"/>
    <mergeCell ref="A100:D100"/>
    <mergeCell ref="K136:L136"/>
    <mergeCell ref="K135:L135"/>
    <mergeCell ref="K134:L134"/>
    <mergeCell ref="K133:L133"/>
    <mergeCell ref="K132:L132"/>
    <mergeCell ref="K131:L131"/>
    <mergeCell ref="K127:L127"/>
    <mergeCell ref="E107:F107"/>
    <mergeCell ref="A108:D108"/>
    <mergeCell ref="A109:D109"/>
    <mergeCell ref="A110:D110"/>
    <mergeCell ref="E110:F110"/>
    <mergeCell ref="E109:F109"/>
    <mergeCell ref="E108:F108"/>
    <mergeCell ref="E133:F133"/>
    <mergeCell ref="A113:L113"/>
    <mergeCell ref="A128:L128"/>
    <mergeCell ref="A132:D132"/>
    <mergeCell ref="A133:D133"/>
    <mergeCell ref="A117:D117"/>
    <mergeCell ref="A125:D125"/>
    <mergeCell ref="A116:D116"/>
    <mergeCell ref="A138:L138"/>
    <mergeCell ref="E57:F57"/>
    <mergeCell ref="A66:D66"/>
    <mergeCell ref="A57:D57"/>
    <mergeCell ref="E66:F66"/>
    <mergeCell ref="K66:L66"/>
    <mergeCell ref="K110:L110"/>
    <mergeCell ref="K109:L109"/>
    <mergeCell ref="K108:L108"/>
    <mergeCell ref="K107:L107"/>
    <mergeCell ref="K103:L103"/>
    <mergeCell ref="K101:L101"/>
    <mergeCell ref="K100:L100"/>
    <mergeCell ref="K99:L99"/>
    <mergeCell ref="K98:L98"/>
    <mergeCell ref="K94:L94"/>
    <mergeCell ref="K93:L93"/>
    <mergeCell ref="K111:L111"/>
    <mergeCell ref="K75:L75"/>
    <mergeCell ref="K74:L74"/>
    <mergeCell ref="K61:L61"/>
    <mergeCell ref="K60:L60"/>
    <mergeCell ref="K59:L59"/>
    <mergeCell ref="K58:L58"/>
    <mergeCell ref="K86:L86"/>
    <mergeCell ref="K85:L85"/>
    <mergeCell ref="K84:L84"/>
    <mergeCell ref="K83:L83"/>
    <mergeCell ref="K82:L82"/>
    <mergeCell ref="K57:L57"/>
    <mergeCell ref="A105:L105"/>
    <mergeCell ref="A106:L106"/>
    <mergeCell ref="A104:L104"/>
    <mergeCell ref="E92:F92"/>
    <mergeCell ref="E84:F84"/>
    <mergeCell ref="A77:D77"/>
    <mergeCell ref="E77:F77"/>
    <mergeCell ref="E76:F76"/>
    <mergeCell ref="E75:F75"/>
    <mergeCell ref="A81:L81"/>
    <mergeCell ref="A65:D65"/>
    <mergeCell ref="A60:D60"/>
    <mergeCell ref="K92:L92"/>
    <mergeCell ref="K91:L91"/>
    <mergeCell ref="K90:L90"/>
    <mergeCell ref="E103:F103"/>
    <mergeCell ref="A98:D98"/>
    <mergeCell ref="A99:D99"/>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E145:F145"/>
    <mergeCell ref="E146:F146"/>
    <mergeCell ref="A146:B146"/>
    <mergeCell ref="C146:D146"/>
    <mergeCell ref="A143:B143"/>
    <mergeCell ref="A142:B142"/>
    <mergeCell ref="A139:B140"/>
    <mergeCell ref="C139:E140"/>
    <mergeCell ref="C142:E142"/>
    <mergeCell ref="C143:E143"/>
    <mergeCell ref="C144:E144"/>
    <mergeCell ref="A141:B141"/>
    <mergeCell ref="C141:E141"/>
    <mergeCell ref="F140:L144"/>
    <mergeCell ref="A144:B144"/>
    <mergeCell ref="K146:L146"/>
    <mergeCell ref="K145:L145"/>
    <mergeCell ref="E116:F116"/>
    <mergeCell ref="A124:D124"/>
    <mergeCell ref="E124:F124"/>
    <mergeCell ref="A121:L121"/>
    <mergeCell ref="A122:L122"/>
    <mergeCell ref="K126:L126"/>
    <mergeCell ref="K125:L125"/>
    <mergeCell ref="K124:L124"/>
    <mergeCell ref="K123:L123"/>
    <mergeCell ref="K119:L119"/>
    <mergeCell ref="K118:L118"/>
    <mergeCell ref="K117:L117"/>
    <mergeCell ref="K116:L116"/>
    <mergeCell ref="E67:F67"/>
    <mergeCell ref="A74:D74"/>
    <mergeCell ref="A69:D69"/>
    <mergeCell ref="K115:L115"/>
    <mergeCell ref="E90:F90"/>
    <mergeCell ref="E136:F136"/>
    <mergeCell ref="E135:F135"/>
    <mergeCell ref="E131:F131"/>
    <mergeCell ref="E126:F126"/>
    <mergeCell ref="E125:F125"/>
    <mergeCell ref="E134:F134"/>
    <mergeCell ref="A129:L129"/>
    <mergeCell ref="A130:L130"/>
    <mergeCell ref="A114:L114"/>
    <mergeCell ref="A134:D134"/>
    <mergeCell ref="E123:F123"/>
    <mergeCell ref="E118:F118"/>
    <mergeCell ref="E117:F117"/>
    <mergeCell ref="E115:F115"/>
    <mergeCell ref="E111:F111"/>
    <mergeCell ref="E119:F119"/>
    <mergeCell ref="E127:F127"/>
    <mergeCell ref="A112:L112"/>
    <mergeCell ref="A120:L120"/>
    <mergeCell ref="K65:L65"/>
    <mergeCell ref="K78:L78"/>
    <mergeCell ref="K77:L77"/>
    <mergeCell ref="E132:F132"/>
    <mergeCell ref="K76:L76"/>
    <mergeCell ref="A88:L88"/>
    <mergeCell ref="A89:L89"/>
    <mergeCell ref="A96:L96"/>
    <mergeCell ref="A97:L97"/>
    <mergeCell ref="A67:D67"/>
    <mergeCell ref="A68:D68"/>
    <mergeCell ref="A75:D75"/>
    <mergeCell ref="A76:D76"/>
    <mergeCell ref="A83:D83"/>
    <mergeCell ref="A84:D84"/>
    <mergeCell ref="A90:D90"/>
    <mergeCell ref="A91:D91"/>
    <mergeCell ref="A92:D92"/>
    <mergeCell ref="E91:F91"/>
    <mergeCell ref="A87:L87"/>
    <mergeCell ref="A95:L95"/>
    <mergeCell ref="E74:F74"/>
    <mergeCell ref="E69:F69"/>
    <mergeCell ref="E68:F68"/>
    <mergeCell ref="A58:D58"/>
    <mergeCell ref="A59:D59"/>
    <mergeCell ref="E58:F58"/>
    <mergeCell ref="E52:F52"/>
    <mergeCell ref="E61:F61"/>
    <mergeCell ref="E70:F70"/>
    <mergeCell ref="E78:F78"/>
    <mergeCell ref="E86:F86"/>
    <mergeCell ref="E94:F94"/>
    <mergeCell ref="A53:L53"/>
    <mergeCell ref="A62:L62"/>
    <mergeCell ref="A71:L71"/>
    <mergeCell ref="A79:L79"/>
    <mergeCell ref="A54:L54"/>
    <mergeCell ref="A55:L55"/>
    <mergeCell ref="A63:L63"/>
    <mergeCell ref="A64:L64"/>
    <mergeCell ref="A72:L72"/>
    <mergeCell ref="A73:L73"/>
    <mergeCell ref="A80:L80"/>
    <mergeCell ref="K70:L70"/>
    <mergeCell ref="K69:L69"/>
    <mergeCell ref="K68:L68"/>
    <mergeCell ref="K67:L67"/>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K42:L42"/>
    <mergeCell ref="K41:L41"/>
    <mergeCell ref="K40:L40"/>
    <mergeCell ref="E50:F50"/>
    <mergeCell ref="E60:F60"/>
    <mergeCell ref="E59:F59"/>
    <mergeCell ref="E56:F56"/>
    <mergeCell ref="E51:F51"/>
    <mergeCell ref="E25:F25"/>
    <mergeCell ref="K52:L52"/>
    <mergeCell ref="K51:L51"/>
    <mergeCell ref="K50:L50"/>
    <mergeCell ref="K49:L49"/>
    <mergeCell ref="K48:L48"/>
    <mergeCell ref="K47:L47"/>
    <mergeCell ref="K46:L46"/>
    <mergeCell ref="K45:L45"/>
    <mergeCell ref="K44:L44"/>
    <mergeCell ref="K56:L56"/>
    <mergeCell ref="A137:L137"/>
    <mergeCell ref="E19:L19"/>
    <mergeCell ref="A136:D136"/>
    <mergeCell ref="A135:D135"/>
    <mergeCell ref="A131:D131"/>
    <mergeCell ref="A126:D126"/>
    <mergeCell ref="A123:D123"/>
    <mergeCell ref="A118:D118"/>
    <mergeCell ref="A115:D115"/>
    <mergeCell ref="A107:D107"/>
    <mergeCell ref="A101:D101"/>
    <mergeCell ref="A85:D85"/>
    <mergeCell ref="A82:D82"/>
    <mergeCell ref="A102:L102"/>
    <mergeCell ref="E101:F101"/>
    <mergeCell ref="E93:F93"/>
    <mergeCell ref="E65:F65"/>
    <mergeCell ref="E83:F83"/>
    <mergeCell ref="E82:F82"/>
    <mergeCell ref="E100:F100"/>
    <mergeCell ref="E98:F98"/>
    <mergeCell ref="E85:F85"/>
    <mergeCell ref="A21:L21"/>
    <mergeCell ref="E44:F44"/>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3:B3"/>
    <mergeCell ref="A4:B4"/>
    <mergeCell ref="A7:B7"/>
    <mergeCell ref="A8:B8"/>
    <mergeCell ref="A39:L39"/>
    <mergeCell ref="A38:L38"/>
    <mergeCell ref="G3:J3"/>
    <mergeCell ref="G4:J4"/>
    <mergeCell ref="A56:D56"/>
    <mergeCell ref="A51:D51"/>
    <mergeCell ref="E12:F12"/>
    <mergeCell ref="E13:F13"/>
    <mergeCell ref="E14:F14"/>
    <mergeCell ref="E15:F15"/>
    <mergeCell ref="E16:F16"/>
    <mergeCell ref="E45:F45"/>
    <mergeCell ref="E46:F46"/>
    <mergeCell ref="E47:F47"/>
    <mergeCell ref="E48:F48"/>
    <mergeCell ref="E49:F49"/>
    <mergeCell ref="E41:F41"/>
    <mergeCell ref="E42:F42"/>
    <mergeCell ref="E43:F43"/>
    <mergeCell ref="K43:L43"/>
  </mergeCells>
  <conditionalFormatting sqref="E16">
    <cfRule type="cellIs" dxfId="7" priority="8" operator="notEqual">
      <formula>$A$8</formula>
    </cfRule>
  </conditionalFormatting>
  <conditionalFormatting sqref="G16">
    <cfRule type="cellIs" dxfId="6" priority="7" operator="notEqual">
      <formula>$C$8</formula>
    </cfRule>
  </conditionalFormatting>
  <conditionalFormatting sqref="H16">
    <cfRule type="cellIs" dxfId="5" priority="6" operator="notEqual">
      <formula>$F$8</formula>
    </cfRule>
  </conditionalFormatting>
  <conditionalFormatting sqref="I16">
    <cfRule type="cellIs" dxfId="4" priority="5" operator="notEqual">
      <formula>$H$8</formula>
    </cfRule>
  </conditionalFormatting>
  <conditionalFormatting sqref="J16">
    <cfRule type="cellIs" dxfId="3" priority="4" operator="notEqual">
      <formula>$J$8</formula>
    </cfRule>
  </conditionalFormatting>
  <conditionalFormatting sqref="K60:L60">
    <cfRule type="containsText" dxfId="2" priority="3" operator="containsText" text="FALSE">
      <formula>NOT(ISERROR(SEARCH("FALSE",K60)))</formula>
    </cfRule>
  </conditionalFormatting>
  <conditionalFormatting sqref="K69:L69 K77:L77 K85:L85 K93:L93 K101:L101 K110:L110 K118:L118 K126:L126 K136:L136">
    <cfRule type="containsText" dxfId="1" priority="2" operator="containsText" text="FALSE">
      <formula>NOT(ISERROR(SEARCH("FALSE",K69)))</formula>
    </cfRule>
  </conditionalFormatting>
  <conditionalFormatting sqref="K51:L51">
    <cfRule type="cellIs" dxfId="0" priority="1" operator="equal">
      <formula>FALSE</formula>
    </cfRule>
  </conditionalFormatting>
  <dataValidations count="5">
    <dataValidation type="list" allowBlank="1" showInputMessage="1" showErrorMessage="1" sqref="C139:E140" xr:uid="{AF4B7B8F-3B32-4033-8E51-3C26FCBEA487}">
      <formula1>"Fixed Rate with carry-forward, Predetermined Rate, Provisional/Final Rate, De Minimis Rate"</formula1>
    </dataValidation>
    <dataValidation type="textLength" showInputMessage="1" showErrorMessage="1" errorTitle="REQUIRED" error="You must enter at least 10 characters. Enter &quot;NOT APPLICABLE&quot;  only if no expense is identified for this section.  " promptTitle="REQUIRED" sqref="A55:L55 A81:L81 A89:L89 A97:L97 A106:L106 A114:L114 A122:L122 A130:L130 A73:L73 A64:L64" xr:uid="{BE38DDED-F0E1-48DD-9327-62C3C77CE0BD}">
      <formula1>10</formula1>
      <formula2>800</formula2>
    </dataValidation>
    <dataValidation type="textLength" showInputMessage="1" showErrorMessage="1" error="You must enter at least 10 characters. Enter &quot;NOT APPLICABLE&quot;  only if no expense is identified for this section.  " promptTitle="REQUIRED" sqref="A39:L39" xr:uid="{E2DFF3AC-2DE7-4883-8B57-AF1B13C12D90}">
      <formula1>10</formula1>
      <formula2>800</formula2>
    </dataValidation>
    <dataValidation type="decimal" operator="lessThanOrEqual" showInputMessage="1" showErrorMessage="1" error="NSTI Indirect Cost cannot be greater than the Total Indirect Cost" sqref="E146:F146" xr:uid="{C2355C65-FEB8-4A92-B394-CE4E0DC5DCD9}">
      <formula1>C144</formula1>
    </dataValidation>
    <dataValidation type="list" allowBlank="1" showInputMessage="1" showErrorMessage="1" sqref="E4" xr:uid="{F98E174C-0D5B-4A68-876B-F57EC8D67046}">
      <formula1>"2024,2025,2026,2027,2028,2029,2030"</formula1>
    </dataValidation>
  </dataValidations>
  <pageMargins left="0.25" right="0.25" top="0.5" bottom="0.5" header="0.3" footer="0.3"/>
  <pageSetup scale="66" fitToHeight="0" orientation="portrait" horizontalDpi="4294967295" verticalDpi="4294967295" r:id="rId1"/>
  <rowBreaks count="2" manualBreakCount="2">
    <brk id="51" max="16383" man="1"/>
    <brk id="101"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BEA6DBDCC6924890EB1E1982AF0519" ma:contentTypeVersion="15" ma:contentTypeDescription="Create a new document." ma:contentTypeScope="" ma:versionID="2d5d485ae4e63d5891c1e2db6362733d">
  <xsd:schema xmlns:xsd="http://www.w3.org/2001/XMLSchema" xmlns:xs="http://www.w3.org/2001/XMLSchema" xmlns:p="http://schemas.microsoft.com/office/2006/metadata/properties" xmlns:ns2="c6ff9726-e44f-4e6d-8990-b2c138783626" xmlns:ns3="deb76791-cfbd-42a5-b0b6-da3e3173e79e" targetNamespace="http://schemas.microsoft.com/office/2006/metadata/properties" ma:root="true" ma:fieldsID="c45820212cc03025cc8e41ea3b2c439d" ns2:_="" ns3:_="">
    <xsd:import namespace="c6ff9726-e44f-4e6d-8990-b2c138783626"/>
    <xsd:import namespace="deb76791-cfbd-42a5-b0b6-da3e3173e7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CAP"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ff9726-e44f-4e6d-8990-b2c138783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CAP" ma:index="12" nillable="true" ma:displayName="iCAP" ma:description="https://www.csulb.edu/sites/default/files/u57931/csulbrf_fa_rate_benefit_pool_rate_agr_eff_july012020_3.pdf" ma:format="Dropdown" ma:internalName="iCAP">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b76791-cfbd-42a5-b0b6-da3e3173e7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940fb1b-bd07-464e-8746-c7662a42e8b8}" ma:internalName="TaxCatchAll" ma:showField="CatchAllData" ma:web="deb76791-cfbd-42a5-b0b6-da3e3173e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3.xml><?xml version="1.0" encoding="utf-8"?>
<p:properties xmlns:p="http://schemas.microsoft.com/office/2006/metadata/properties" xmlns:xsi="http://www.w3.org/2001/XMLSchema-instance" xmlns:pc="http://schemas.microsoft.com/office/infopath/2007/PartnerControls">
  <documentManagement>
    <iCAP xmlns="c6ff9726-e44f-4e6d-8990-b2c138783626" xsi:nil="true"/>
    <TaxCatchAll xmlns="deb76791-cfbd-42a5-b0b6-da3e3173e79e" xsi:nil="true"/>
    <lcf76f155ced4ddcb4097134ff3c332f xmlns="c6ff9726-e44f-4e6d-8990-b2c138783626">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F68AA9-6FE8-4000-95A9-86047C34626D}"/>
</file>

<file path=customXml/itemProps2.xml><?xml version="1.0" encoding="utf-8"?>
<ds:datastoreItem xmlns:ds="http://schemas.openxmlformats.org/officeDocument/2006/customXml" ds:itemID="{6E983FDC-D6D6-40E7-97BF-8E8E9361A47D}"/>
</file>

<file path=customXml/itemProps3.xml><?xml version="1.0" encoding="utf-8"?>
<ds:datastoreItem xmlns:ds="http://schemas.openxmlformats.org/officeDocument/2006/customXml" ds:itemID="{A8FEF141-4E4A-462C-ABBF-EECB11D5EC05}"/>
</file>

<file path=customXml/itemProps4.xml><?xml version="1.0" encoding="utf-8"?>
<ds:datastoreItem xmlns:ds="http://schemas.openxmlformats.org/officeDocument/2006/customXml" ds:itemID="{D73FC7C8-1DC9-4C45-8EBE-E585D7E745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
  <cp:revision/>
  <dcterms:created xsi:type="dcterms:W3CDTF">2021-07-08T14:44:51Z</dcterms:created>
  <dcterms:modified xsi:type="dcterms:W3CDTF">2023-12-19T15:40:20Z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0x01010017BEA6DBDCC6924890EB1E1982AF0519</vt:lpwstr>
  </property>
</Properties>
</file>